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OE2551\Liquiditätsmanagement\Funding\Deckungsstöcke\Reporting für Pfandbrief-Forum und Treuhänder\2022\2022-09\"/>
    </mc:Choice>
  </mc:AlternateContent>
  <xr:revisionPtr revIDLastSave="0" documentId="13_ncr:1_{63BFD764-73B0-41A0-8A53-076E2A6975C8}" xr6:coauthVersionLast="47" xr6:coauthVersionMax="47" xr10:uidLastSave="{00000000-0000-0000-0000-000000000000}"/>
  <bookViews>
    <workbookView xWindow="-25320" yWindow="-120" windowWidth="25440" windowHeight="15540" tabRatio="804" activeTab="1" xr2:uid="{00000000-000D-0000-FFFF-FFFF00000000}"/>
  </bookViews>
  <sheets>
    <sheet name="Introduction" sheetId="20" r:id="rId1"/>
    <sheet name="A. ATT General" sheetId="8" r:id="rId2"/>
    <sheet name="B1. ATT Mortgage Assets" sheetId="9" r:id="rId3"/>
    <sheet name="C. ATT Glossary" sheetId="12" r:id="rId4"/>
    <sheet name="D1. Bond List" sheetId="19" r:id="rId5"/>
    <sheet name="Disclaimer" sheetId="13" r:id="rId6"/>
  </sheets>
  <definedNames>
    <definedName name="_xlnm._FilterDatabase" localSheetId="2" hidden="1">'B1. ATT Mortgage Assets'!$A$11:$D$187</definedName>
    <definedName name="acceptable_use_policy" localSheetId="5">Disclaimer!#REF!</definedName>
    <definedName name="Covered_Bond_Forum_Disclaimer">#REF!</definedName>
    <definedName name="_xlnm.Print_Area" localSheetId="1">'A. ATT General'!$A$1:$G$365</definedName>
    <definedName name="_xlnm.Print_Area" localSheetId="2">'B1. ATT Mortgage Assets'!$A$1:$G$387</definedName>
    <definedName name="_xlnm.Print_Area" localSheetId="3">'C. ATT Glossary'!$A$1:$C$37</definedName>
    <definedName name="_xlnm.Print_Area" localSheetId="5">Disclaimer!$A$1:$A$163</definedName>
    <definedName name="_xlnm.Print_Titles" localSheetId="5">Disclaimer!$2:$2</definedName>
    <definedName name="general_tc" localSheetId="5">Disclaimer!$A$61</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7" i="9" l="1"/>
  <c r="D238" i="9"/>
  <c r="D187" i="9"/>
  <c r="D288" i="9"/>
  <c r="C93" i="8"/>
  <c r="G255" i="9" l="1"/>
  <c r="F255" i="9"/>
  <c r="G254" i="9"/>
  <c r="F254" i="9"/>
  <c r="G253" i="9"/>
  <c r="F253" i="9"/>
  <c r="G252" i="9"/>
  <c r="F252" i="9"/>
  <c r="G251" i="9"/>
  <c r="F251" i="9"/>
  <c r="G250" i="9"/>
  <c r="F250" i="9"/>
  <c r="D249" i="9"/>
  <c r="C249" i="9"/>
  <c r="G248" i="9"/>
  <c r="F248" i="9"/>
  <c r="G247" i="9"/>
  <c r="F247" i="9"/>
  <c r="G246" i="9"/>
  <c r="F246" i="9"/>
  <c r="G245" i="9"/>
  <c r="F245" i="9"/>
  <c r="G244" i="9"/>
  <c r="F244" i="9"/>
  <c r="G243" i="9"/>
  <c r="F243" i="9"/>
  <c r="G242" i="9"/>
  <c r="F242" i="9"/>
  <c r="G241" i="9"/>
  <c r="F241" i="9"/>
  <c r="F17" i="19"/>
  <c r="C77" i="8"/>
  <c r="G227" i="8" l="1"/>
  <c r="F227" i="8"/>
  <c r="G226" i="8"/>
  <c r="F226" i="8"/>
  <c r="G225" i="8"/>
  <c r="F225" i="8"/>
  <c r="G224" i="8"/>
  <c r="F224" i="8"/>
  <c r="G223" i="8"/>
  <c r="F223" i="8"/>
  <c r="G222" i="8"/>
  <c r="F222" i="8"/>
  <c r="G221" i="8"/>
  <c r="F221" i="8"/>
  <c r="F218" i="8"/>
  <c r="G219" i="8" l="1"/>
  <c r="G218" i="8"/>
  <c r="G217" i="8"/>
  <c r="F219" i="8"/>
  <c r="F217" i="8"/>
  <c r="C179" i="8" l="1"/>
  <c r="D167" i="8"/>
  <c r="G166" i="8" l="1"/>
  <c r="G165" i="8"/>
  <c r="G164" i="8"/>
  <c r="D350" i="9"/>
  <c r="G355" i="9" s="1"/>
  <c r="C350" i="9"/>
  <c r="F351" i="9" s="1"/>
  <c r="D328" i="9"/>
  <c r="C328" i="9"/>
  <c r="D315" i="9"/>
  <c r="C315" i="9"/>
  <c r="G228" i="9"/>
  <c r="F219" i="9"/>
  <c r="D214" i="9"/>
  <c r="C214" i="9"/>
  <c r="F77" i="9"/>
  <c r="D77" i="9"/>
  <c r="C77" i="9"/>
  <c r="F73" i="9"/>
  <c r="D73" i="9"/>
  <c r="C73" i="9"/>
  <c r="F44" i="9"/>
  <c r="D44" i="9"/>
  <c r="C44" i="9"/>
  <c r="C15" i="9"/>
  <c r="C220" i="8"/>
  <c r="C208" i="8"/>
  <c r="F187" i="8"/>
  <c r="F185" i="8"/>
  <c r="F183" i="8"/>
  <c r="F181" i="8"/>
  <c r="F186" i="8"/>
  <c r="F178" i="8"/>
  <c r="F175" i="8"/>
  <c r="F174" i="8"/>
  <c r="C167" i="8"/>
  <c r="F164" i="8" s="1"/>
  <c r="D153" i="8"/>
  <c r="G147" i="8" s="1"/>
  <c r="C153" i="8"/>
  <c r="F151" i="8" s="1"/>
  <c r="D127" i="8"/>
  <c r="C127" i="8"/>
  <c r="C100" i="8"/>
  <c r="C58" i="8"/>
  <c r="F113" i="8" l="1"/>
  <c r="F115" i="8"/>
  <c r="F114" i="8"/>
  <c r="G113" i="8"/>
  <c r="G114" i="8"/>
  <c r="G115" i="8"/>
  <c r="F117" i="8"/>
  <c r="F118" i="8"/>
  <c r="F120" i="8"/>
  <c r="F122" i="8"/>
  <c r="F121" i="8"/>
  <c r="F123" i="8"/>
  <c r="F119" i="8"/>
  <c r="G117" i="8"/>
  <c r="G121" i="8"/>
  <c r="G118" i="8"/>
  <c r="G120" i="8"/>
  <c r="G122" i="8"/>
  <c r="G119" i="8"/>
  <c r="G123" i="8"/>
  <c r="G139" i="8"/>
  <c r="G140" i="8"/>
  <c r="G145" i="8"/>
  <c r="F55" i="8"/>
  <c r="G138" i="8"/>
  <c r="G146" i="8"/>
  <c r="F56" i="8"/>
  <c r="G142" i="8"/>
  <c r="G148" i="8"/>
  <c r="G150" i="8"/>
  <c r="G151" i="8"/>
  <c r="G143" i="8"/>
  <c r="G152" i="8"/>
  <c r="G144" i="8"/>
  <c r="F96" i="8"/>
  <c r="G141" i="8"/>
  <c r="G149" i="8"/>
  <c r="F73" i="8"/>
  <c r="F93" i="8"/>
  <c r="G190" i="9"/>
  <c r="G191" i="9"/>
  <c r="G195" i="9"/>
  <c r="G194" i="9"/>
  <c r="G221" i="9"/>
  <c r="F57" i="8"/>
  <c r="F70" i="8"/>
  <c r="F101" i="8"/>
  <c r="F138" i="8"/>
  <c r="F147" i="8"/>
  <c r="F140" i="8"/>
  <c r="F165" i="8"/>
  <c r="F149" i="8"/>
  <c r="F166" i="8"/>
  <c r="F76" i="8"/>
  <c r="F99" i="8"/>
  <c r="F142" i="8"/>
  <c r="F145" i="8"/>
  <c r="F126" i="8"/>
  <c r="F112" i="8"/>
  <c r="F116" i="8"/>
  <c r="F71" i="8"/>
  <c r="F74" i="8"/>
  <c r="F94" i="8"/>
  <c r="F97" i="8"/>
  <c r="G112" i="8"/>
  <c r="G116" i="8"/>
  <c r="G126" i="8"/>
  <c r="F139" i="8"/>
  <c r="F141" i="8"/>
  <c r="F143" i="8"/>
  <c r="G192" i="9"/>
  <c r="G219" i="9"/>
  <c r="G223" i="9"/>
  <c r="G291" i="9"/>
  <c r="F322" i="9"/>
  <c r="F342" i="9"/>
  <c r="G225" i="9"/>
  <c r="G295" i="9"/>
  <c r="G324" i="9"/>
  <c r="G342" i="9"/>
  <c r="G232" i="9"/>
  <c r="F344" i="9"/>
  <c r="G346" i="9"/>
  <c r="F195" i="9"/>
  <c r="F291" i="9"/>
  <c r="F324" i="9"/>
  <c r="F348" i="9"/>
  <c r="F355" i="9"/>
  <c r="F193" i="9"/>
  <c r="F320" i="9"/>
  <c r="F191" i="9"/>
  <c r="G193" i="9"/>
  <c r="G293" i="9"/>
  <c r="G320" i="9"/>
  <c r="F326" i="9"/>
  <c r="F346" i="9"/>
  <c r="G167" i="8"/>
  <c r="F14" i="9"/>
  <c r="F12" i="9"/>
  <c r="F214" i="8"/>
  <c r="F210" i="8"/>
  <c r="F206" i="8"/>
  <c r="F202" i="8"/>
  <c r="F198" i="8"/>
  <c r="F194" i="8"/>
  <c r="F213" i="8"/>
  <c r="F209" i="8"/>
  <c r="F205" i="8"/>
  <c r="F201" i="8"/>
  <c r="F197" i="8"/>
  <c r="F193" i="8"/>
  <c r="F212" i="8"/>
  <c r="F204" i="8"/>
  <c r="F200" i="8"/>
  <c r="F196" i="8"/>
  <c r="F195" i="8"/>
  <c r="F211" i="8"/>
  <c r="F223" i="9"/>
  <c r="F199" i="8"/>
  <c r="F215" i="8"/>
  <c r="F296" i="9"/>
  <c r="F294" i="9"/>
  <c r="F292" i="9"/>
  <c r="F293" i="9"/>
  <c r="F233" i="9"/>
  <c r="F231" i="9"/>
  <c r="F229" i="9"/>
  <c r="F226" i="9"/>
  <c r="F224" i="9"/>
  <c r="F222" i="9"/>
  <c r="F220" i="9"/>
  <c r="F232" i="9"/>
  <c r="F228" i="9"/>
  <c r="F225" i="9"/>
  <c r="F221" i="9"/>
  <c r="F54" i="8"/>
  <c r="F53" i="8"/>
  <c r="F72" i="8"/>
  <c r="F75" i="8"/>
  <c r="F95" i="8"/>
  <c r="F98" i="8"/>
  <c r="F144" i="8"/>
  <c r="F146" i="8"/>
  <c r="F148" i="8"/>
  <c r="F150" i="8"/>
  <c r="F152" i="8"/>
  <c r="F203" i="8"/>
  <c r="G220" i="8"/>
  <c r="F230" i="9"/>
  <c r="F295" i="9"/>
  <c r="F177" i="8"/>
  <c r="F179" i="8" s="1"/>
  <c r="F180" i="8"/>
  <c r="F184" i="8"/>
  <c r="F191" i="8"/>
  <c r="F13" i="9"/>
  <c r="F16" i="9"/>
  <c r="F190" i="9"/>
  <c r="F192" i="9"/>
  <c r="F194" i="9"/>
  <c r="G233" i="9"/>
  <c r="G231" i="9"/>
  <c r="G229" i="9"/>
  <c r="G226" i="9"/>
  <c r="G224" i="9"/>
  <c r="G222" i="9"/>
  <c r="G220" i="9"/>
  <c r="G230" i="9"/>
  <c r="G296" i="9"/>
  <c r="G294" i="9"/>
  <c r="G292" i="9"/>
  <c r="G322" i="9"/>
  <c r="G326" i="9"/>
  <c r="G344" i="9"/>
  <c r="G348" i="9"/>
  <c r="G351" i="9"/>
  <c r="F327" i="9"/>
  <c r="F325" i="9"/>
  <c r="F323" i="9"/>
  <c r="F321" i="9"/>
  <c r="F356" i="9"/>
  <c r="F354" i="9"/>
  <c r="F352" i="9"/>
  <c r="F347" i="9"/>
  <c r="F345" i="9"/>
  <c r="F343" i="9"/>
  <c r="F353" i="9"/>
  <c r="F182" i="8"/>
  <c r="G327" i="9"/>
  <c r="G325" i="9"/>
  <c r="G323" i="9"/>
  <c r="G321" i="9"/>
  <c r="G356" i="9"/>
  <c r="G354" i="9"/>
  <c r="G352" i="9"/>
  <c r="G347" i="9"/>
  <c r="G345" i="9"/>
  <c r="G343" i="9"/>
  <c r="G353" i="9"/>
  <c r="G153" i="8" l="1"/>
  <c r="F167" i="8"/>
  <c r="G214" i="9"/>
  <c r="F153" i="8"/>
  <c r="F100" i="8"/>
  <c r="F127" i="8"/>
  <c r="F58" i="8"/>
  <c r="G127" i="8"/>
  <c r="G315" i="9"/>
  <c r="G328" i="9"/>
  <c r="F15" i="9"/>
  <c r="F315" i="9"/>
  <c r="F328" i="9"/>
  <c r="F77" i="8"/>
  <c r="F220" i="8"/>
  <c r="F208" i="8"/>
  <c r="F214" i="9"/>
</calcChain>
</file>

<file path=xl/sharedStrings.xml><?xml version="1.0" encoding="utf-8"?>
<sst xmlns="http://schemas.openxmlformats.org/spreadsheetml/2006/main" count="1606" uniqueCount="1278">
  <si>
    <t>Austrian Transparency Template</t>
  </si>
  <si>
    <t>Index</t>
  </si>
  <si>
    <t>Worksheet A: ATT General</t>
  </si>
  <si>
    <t>Tab 1: Harmonised Transparency Template</t>
  </si>
  <si>
    <t>Worksheet B1: ATT Mortgage Assets</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</si>
  <si>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</si>
  <si>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</si>
  <si>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</si>
  <si>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</si>
  <si>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</si>
  <si>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</si>
  <si>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</si>
  <si>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</si>
  <si>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</si>
  <si>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</si>
  <si>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</si>
  <si>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</si>
  <si>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</si>
  <si>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</si>
  <si>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</si>
  <si>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</si>
  <si>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</si>
  <si>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</si>
  <si>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</si>
  <si>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</si>
  <si>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</si>
  <si>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</si>
  <si>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</si>
  <si>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</si>
  <si>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</si>
  <si>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</si>
  <si>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</si>
  <si>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</si>
  <si>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</si>
  <si>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</si>
  <si>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</si>
  <si>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</si>
  <si>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</si>
  <si>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</si>
  <si>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</si>
  <si>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</si>
  <si>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</si>
  <si>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</si>
  <si>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</si>
  <si>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</si>
  <si>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</si>
  <si>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</si>
  <si>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</si>
  <si>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</si>
  <si>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</si>
  <si>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</si>
  <si>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</si>
  <si>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</si>
  <si>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</si>
  <si>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</si>
  <si>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</si>
  <si>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</si>
  <si>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</si>
  <si>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</si>
  <si>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Actual</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</si>
  <si>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</si>
  <si>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</si>
  <si>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</si>
  <si>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</si>
  <si>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</si>
  <si>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</si>
  <si>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</si>
  <si>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</si>
  <si>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</si>
  <si>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</si>
  <si>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</si>
  <si>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</si>
  <si>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</si>
  <si>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</si>
  <si>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</si>
  <si>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</si>
  <si>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</si>
  <si>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</si>
  <si>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</si>
  <si>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</si>
  <si>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</si>
  <si>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</si>
  <si>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</si>
  <si>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</si>
  <si>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</si>
  <si>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</si>
  <si>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</si>
  <si>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</si>
  <si>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</si>
  <si>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</si>
  <si>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</si>
  <si>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</si>
  <si>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</si>
  <si>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</si>
  <si>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</si>
  <si>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</si>
  <si>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</si>
  <si>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</si>
  <si>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</si>
  <si>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</si>
  <si>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</si>
  <si>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</si>
  <si>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</si>
  <si>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</si>
  <si>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</si>
  <si>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</si>
  <si>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</si>
  <si>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</si>
  <si>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</si>
  <si>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</si>
  <si>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</si>
  <si>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</si>
  <si>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</si>
  <si>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</si>
  <si>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</si>
  <si>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</si>
  <si>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</si>
  <si>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</si>
  <si>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</si>
  <si>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</si>
  <si>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</si>
  <si>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</si>
  <si>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</si>
  <si>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</si>
  <si>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</si>
  <si>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</si>
  <si>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</si>
  <si>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</si>
  <si>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</si>
  <si>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</si>
  <si>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</si>
  <si>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</si>
  <si>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</si>
  <si>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</si>
  <si>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</si>
  <si>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</si>
  <si>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</si>
  <si>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</si>
  <si>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</si>
  <si>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</si>
  <si>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</si>
  <si>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</si>
  <si>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</si>
  <si>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</si>
  <si>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</si>
  <si>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</si>
  <si>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</si>
  <si>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</si>
  <si>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</si>
  <si>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</si>
  <si>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</si>
  <si>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</si>
  <si>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</si>
  <si>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</si>
  <si>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</si>
  <si>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</si>
  <si>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</si>
  <si>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</si>
  <si>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</si>
  <si>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</si>
  <si>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</si>
  <si>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</si>
  <si>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</si>
  <si>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</si>
  <si>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</si>
  <si>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</si>
  <si>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</si>
  <si>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</si>
  <si>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</si>
  <si>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</si>
  <si>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</si>
  <si>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</si>
  <si>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</si>
  <si>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</si>
  <si>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</si>
  <si>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</si>
  <si>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</si>
  <si>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</si>
  <si>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</si>
  <si>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</si>
  <si>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</si>
  <si>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</si>
  <si>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</si>
  <si>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</si>
  <si>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</si>
  <si>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</si>
  <si>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</si>
  <si>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</si>
  <si>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</si>
  <si>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</si>
  <si>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</si>
  <si>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</si>
  <si>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</si>
  <si>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</si>
  <si>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</si>
  <si>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</si>
  <si>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</si>
  <si>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</si>
  <si>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</si>
  <si>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</si>
  <si>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</si>
  <si>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</si>
  <si>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</si>
  <si>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</si>
  <si>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</si>
  <si>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</si>
  <si>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</si>
  <si>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</si>
  <si>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</si>
  <si>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</si>
  <si>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</si>
  <si>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</si>
  <si>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</si>
  <si>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</si>
  <si>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</si>
  <si>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</si>
  <si>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</si>
  <si>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</si>
  <si>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</si>
  <si>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</si>
  <si>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</si>
  <si>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</si>
  <si>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</si>
  <si>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</si>
  <si>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</si>
  <si>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</si>
  <si>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</si>
  <si>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</si>
  <si>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</si>
  <si>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</si>
  <si>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</si>
  <si>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</si>
  <si>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</si>
  <si>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</si>
  <si>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</si>
  <si>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</si>
  <si>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</si>
  <si>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</si>
  <si>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</si>
  <si>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</si>
  <si>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</si>
  <si>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</si>
  <si>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</si>
  <si>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</si>
  <si>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</si>
  <si>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</si>
  <si>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</si>
  <si>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</si>
  <si>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</si>
  <si>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</si>
  <si>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</si>
  <si>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</si>
  <si>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</si>
  <si>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</si>
  <si>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</si>
  <si>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</si>
  <si>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</si>
  <si>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</si>
  <si>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</si>
  <si>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</si>
  <si>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</si>
  <si>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</si>
  <si>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</si>
  <si>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</si>
  <si>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</si>
  <si>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</si>
  <si>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</si>
  <si>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</si>
  <si>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</si>
  <si>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</si>
  <si>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</si>
  <si>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</si>
  <si>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</si>
  <si>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</si>
  <si>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</si>
  <si>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</si>
  <si>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</si>
  <si>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</si>
  <si>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</si>
  <si>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</si>
  <si>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</si>
  <si>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</si>
  <si>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</si>
  <si>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</si>
  <si>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</si>
  <si>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</si>
  <si>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</si>
  <si>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</si>
  <si>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</si>
  <si>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</si>
  <si>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</si>
  <si>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</si>
  <si>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</si>
  <si>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</si>
  <si>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</si>
  <si>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</si>
  <si>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</si>
  <si>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</si>
  <si>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</si>
  <si>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</si>
  <si>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</si>
  <si>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</si>
  <si>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</si>
  <si>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</si>
  <si>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</si>
  <si>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</si>
  <si>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</si>
  <si>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</si>
  <si>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</si>
  <si>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</si>
  <si>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</si>
  <si>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</si>
  <si>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</si>
  <si>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</si>
  <si>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</si>
  <si>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</si>
  <si>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</si>
  <si>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</si>
  <si>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</si>
  <si>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</si>
  <si>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</si>
  <si>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</si>
  <si>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</si>
  <si>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</si>
  <si>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</si>
  <si>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</si>
  <si>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</si>
  <si>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</si>
  <si>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</si>
  <si>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</si>
  <si>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</si>
  <si>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G.4.1.4</t>
  </si>
  <si>
    <t>G.4.1.5</t>
  </si>
  <si>
    <t>G.4.1.6</t>
  </si>
  <si>
    <t>G.4.1.7</t>
  </si>
  <si>
    <t>G.4.1.8</t>
  </si>
  <si>
    <t>G.4.1.9</t>
  </si>
  <si>
    <t>G.4.1.10</t>
  </si>
  <si>
    <t>G.4.1.11</t>
  </si>
  <si>
    <t>G.4.1.12</t>
  </si>
  <si>
    <t>G.4.1.13</t>
  </si>
  <si>
    <t>OG.4.1.1</t>
  </si>
  <si>
    <t>OG.4.1.2</t>
  </si>
  <si>
    <t>OG.4.1.3</t>
  </si>
  <si>
    <t>G.5.1.1</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</si>
  <si>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</si>
  <si>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</si>
  <si>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</si>
  <si>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</si>
  <si>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</si>
  <si>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</si>
  <si>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</si>
  <si>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</si>
  <si>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</si>
  <si>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</si>
  <si>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</si>
  <si>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</si>
  <si>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</si>
  <si>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</si>
  <si>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</si>
  <si>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</si>
  <si>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</si>
  <si>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</si>
  <si>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</si>
  <si>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</si>
  <si>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</si>
  <si>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</si>
  <si>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</si>
  <si>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</si>
  <si>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</si>
  <si>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</si>
  <si>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</si>
  <si>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</si>
  <si>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</si>
  <si>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</si>
  <si>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</si>
  <si>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</si>
  <si>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</si>
  <si>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</si>
  <si>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</si>
  <si>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</si>
  <si>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</si>
  <si>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</si>
  <si>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</si>
  <si>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</si>
  <si>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</si>
  <si>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</si>
  <si>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</si>
  <si>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</si>
  <si>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</si>
  <si>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</si>
  <si>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</si>
  <si>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</si>
  <si>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</si>
  <si>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</si>
  <si>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</si>
  <si>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</si>
  <si>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</si>
  <si>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</si>
  <si>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</si>
  <si>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</si>
  <si>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</si>
  <si>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</si>
  <si>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</si>
  <si>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</si>
  <si>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</si>
  <si>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Austrian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</si>
  <si>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</si>
  <si>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</si>
  <si>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</si>
  <si>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</si>
  <si>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</si>
  <si>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</si>
  <si>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</si>
  <si>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</si>
  <si>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</si>
  <si>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</si>
  <si>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</si>
  <si>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</si>
  <si>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</si>
  <si>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</si>
  <si>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</si>
  <si>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</si>
  <si>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</si>
  <si>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</si>
  <si>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</si>
  <si>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</si>
  <si>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</si>
  <si>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</si>
  <si>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</si>
  <si>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</si>
  <si>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</si>
  <si>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</si>
  <si>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</si>
  <si>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</si>
  <si>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</si>
  <si>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</si>
  <si>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</si>
  <si>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</si>
  <si>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</si>
  <si>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</si>
  <si>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</si>
  <si>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</si>
  <si>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</si>
  <si>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</si>
  <si>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</si>
  <si>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</si>
  <si>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</si>
  <si>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</si>
  <si>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</si>
  <si>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</si>
  <si>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</si>
  <si>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</si>
  <si>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</si>
  <si>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</si>
  <si>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</si>
  <si>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</si>
  <si>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</si>
  <si>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</si>
  <si>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</si>
  <si>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</si>
  <si>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</si>
  <si>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</si>
  <si>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</si>
  <si>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</si>
  <si>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</si>
  <si>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</si>
  <si>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</si>
  <si>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</si>
  <si>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</si>
  <si>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</si>
  <si>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</si>
  <si>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</si>
  <si>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</si>
  <si>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</si>
  <si>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</si>
  <si>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</si>
  <si>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</si>
  <si>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</si>
  <si>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</si>
  <si>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</si>
  <si>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</si>
  <si>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</si>
  <si>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</si>
  <si>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</si>
  <si>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</si>
  <si>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</si>
  <si>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</si>
  <si>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</si>
  <si>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</si>
  <si>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</si>
  <si>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</si>
  <si>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</si>
  <si>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</si>
  <si>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</si>
  <si>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</si>
  <si>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</si>
  <si>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</si>
  <si>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</si>
  <si>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</si>
  <si>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</si>
  <si>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</si>
  <si>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</si>
  <si>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</si>
  <si>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</si>
  <si>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</si>
  <si>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</si>
  <si>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</si>
  <si>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</si>
  <si>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</si>
  <si>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</si>
  <si>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</si>
  <si>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</si>
  <si>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</si>
  <si>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</si>
  <si>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</si>
  <si>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</si>
  <si>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</si>
  <si>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</si>
  <si>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</si>
  <si>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</si>
  <si>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</si>
  <si>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</si>
  <si>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</si>
  <si>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</si>
  <si>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</si>
  <si>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</si>
  <si>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</si>
  <si>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</si>
  <si>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</si>
  <si>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</si>
  <si>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</si>
  <si>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</si>
  <si>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</si>
  <si>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</si>
  <si>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</si>
  <si>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</si>
  <si>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</si>
  <si>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</si>
  <si>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</si>
  <si>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</si>
  <si>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</si>
  <si>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</si>
  <si>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</si>
  <si>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</si>
  <si>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</si>
  <si>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</si>
  <si>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</si>
  <si>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</si>
  <si>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</si>
  <si>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</si>
  <si>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</si>
  <si>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</si>
  <si>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</si>
  <si>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</si>
  <si>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</si>
  <si>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</si>
  <si>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</si>
  <si>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</si>
  <si>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</si>
  <si>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</si>
  <si>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</si>
  <si>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</si>
  <si>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</si>
  <si>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</si>
  <si>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</si>
  <si>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</si>
  <si>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</si>
  <si>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</si>
  <si>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</si>
  <si>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</si>
  <si>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</si>
  <si>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</si>
  <si>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</si>
  <si>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</si>
  <si>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</si>
  <si>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</si>
  <si>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</si>
  <si>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</si>
  <si>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</si>
  <si>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</si>
  <si>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</si>
  <si>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</si>
  <si>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</si>
  <si>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</si>
  <si>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</si>
  <si>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</si>
  <si>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</si>
  <si>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</si>
  <si>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</si>
  <si>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</si>
  <si>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</si>
  <si>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</si>
  <si>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</si>
  <si>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</si>
  <si>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</si>
  <si>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</si>
  <si>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</si>
  <si>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</si>
  <si>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</si>
  <si>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</si>
  <si>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</si>
  <si>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</si>
  <si>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</si>
  <si>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</si>
  <si>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</si>
  <si>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</si>
  <si>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</si>
  <si>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</si>
  <si>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</si>
  <si>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</si>
  <si>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</si>
  <si>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</si>
  <si>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</si>
  <si>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</si>
  <si>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</si>
  <si>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</si>
  <si>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</si>
  <si>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</si>
  <si>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</si>
  <si>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</si>
  <si>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</si>
  <si>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</si>
  <si>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</si>
  <si>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</si>
  <si>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</si>
  <si>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&lt;=100,000</t>
  </si>
  <si>
    <t>M.7A.10.3</t>
  </si>
  <si>
    <t>&gt;100,000 - &lt;=300,000</t>
  </si>
  <si>
    <t>M.7A.10.4</t>
  </si>
  <si>
    <t>&gt;300,000 - &lt;=500,000</t>
  </si>
  <si>
    <t>M.7A.10.5</t>
  </si>
  <si>
    <t>&gt;500,000 - &lt;=1,000,000</t>
  </si>
  <si>
    <t>M.7A.10.6</t>
  </si>
  <si>
    <t>&gt;1,000,000 - &lt;=5,000,000</t>
  </si>
  <si>
    <t>M.7A.10.7</t>
  </si>
  <si>
    <t>&gt;5,000,000</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</si>
  <si>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</si>
  <si>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</si>
  <si>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</si>
  <si>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</si>
  <si>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</si>
  <si>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</si>
  <si>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</si>
  <si>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</si>
  <si>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</si>
  <si>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</si>
  <si>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</si>
  <si>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</si>
  <si>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</si>
  <si>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</si>
  <si>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</si>
  <si>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</si>
  <si>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</si>
  <si>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</si>
  <si>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</si>
  <si>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</si>
  <si>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</si>
  <si>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</si>
  <si>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</si>
  <si>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</si>
  <si>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</si>
  <si>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</si>
  <si>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</si>
  <si>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</si>
  <si>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</si>
  <si>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</si>
  <si>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</si>
  <si>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</si>
  <si>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</si>
  <si>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</si>
  <si>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</si>
  <si>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</si>
  <si>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</si>
  <si>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</si>
  <si>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</si>
  <si>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</si>
  <si>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</si>
  <si>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</si>
  <si>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</si>
  <si>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</si>
  <si>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</si>
  <si>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</si>
  <si>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</si>
  <si>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</si>
  <si>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</si>
  <si>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</si>
  <si>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</si>
  <si>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</si>
  <si>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</si>
  <si>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</si>
  <si>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</si>
  <si>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</si>
  <si>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</si>
  <si>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</si>
  <si>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</si>
  <si>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</si>
  <si>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</si>
  <si>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</si>
  <si>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</si>
  <si>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</si>
  <si>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</si>
  <si>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</si>
  <si>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</si>
  <si>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</si>
  <si>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</si>
  <si>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</si>
  <si>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</si>
  <si>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</si>
  <si>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</si>
  <si>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</si>
  <si>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</si>
  <si>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</si>
  <si>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</si>
  <si>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</si>
  <si>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</si>
  <si>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</si>
  <si>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</si>
  <si>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</si>
  <si>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</si>
  <si>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</si>
  <si>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</si>
  <si>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</si>
  <si>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</si>
  <si>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</si>
  <si>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</si>
  <si>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</si>
  <si>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</si>
  <si>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</si>
  <si>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</si>
  <si>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</si>
  <si>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</si>
  <si>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</si>
  <si>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</si>
  <si>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</si>
  <si>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</si>
  <si>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</si>
  <si>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</si>
  <si>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</si>
  <si>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</si>
  <si>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</si>
  <si>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</si>
  <si>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</si>
  <si>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</si>
  <si>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</si>
  <si>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</si>
  <si>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</si>
  <si>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</si>
  <si>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</si>
  <si>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</si>
  <si>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</si>
  <si>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</si>
  <si>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</si>
  <si>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</si>
  <si>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</si>
  <si>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</si>
  <si>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</si>
  <si>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</si>
  <si>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</si>
  <si>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</si>
  <si>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</si>
  <si>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</si>
  <si>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</si>
  <si>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</si>
  <si>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</si>
  <si>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</si>
  <si>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</si>
  <si>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</si>
  <si>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</si>
  <si>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</si>
  <si>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</si>
  <si>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</si>
  <si>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</si>
  <si>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</si>
  <si>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</si>
  <si>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</si>
  <si>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</si>
  <si>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</si>
  <si>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</si>
  <si>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</si>
  <si>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</si>
  <si>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</si>
  <si>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</si>
  <si>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</si>
  <si>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</si>
  <si>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</si>
  <si>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</si>
  <si>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</si>
  <si>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</si>
  <si>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</si>
  <si>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</si>
  <si>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</si>
  <si>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</si>
  <si>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</si>
  <si>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</si>
  <si>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</si>
  <si>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</si>
  <si>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</si>
  <si>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</si>
  <si>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</si>
  <si>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</si>
  <si>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</si>
  <si>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</si>
  <si>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</si>
  <si>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</si>
  <si>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</si>
  <si>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</si>
  <si>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</si>
  <si>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</si>
  <si>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</si>
  <si>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</si>
  <si>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</si>
  <si>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</si>
  <si>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</si>
  <si>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</si>
  <si>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</si>
  <si>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</si>
  <si>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</si>
  <si>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</si>
  <si>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</si>
  <si>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</si>
  <si>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</si>
  <si>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</si>
  <si>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</si>
  <si>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</si>
  <si>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</si>
  <si>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</si>
  <si>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</si>
  <si>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</si>
  <si>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</si>
  <si>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</si>
  <si>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</si>
  <si>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</si>
  <si>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</si>
  <si>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</si>
  <si>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</si>
  <si>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</si>
  <si>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</si>
  <si>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</si>
  <si>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</si>
  <si>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</si>
  <si>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</si>
  <si>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</si>
  <si>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</si>
  <si>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</si>
  <si>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</si>
  <si>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</si>
  <si>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</si>
  <si>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</si>
  <si>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</si>
  <si>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Salzburg</t>
  </si>
  <si>
    <t>Burgenland</t>
  </si>
  <si>
    <t>Vorarlberg</t>
  </si>
  <si>
    <t>C. Austrian Transparency Template - Glossary</t>
  </si>
  <si>
    <t>The definitions below reflect the national specificities</t>
  </si>
  <si>
    <t>HG.1.1</t>
  </si>
  <si>
    <t>HG.1.2</t>
  </si>
  <si>
    <t>HG.1.3</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</si>
  <si>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</si>
  <si>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</si>
  <si>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</si>
  <si>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</si>
  <si>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</si>
  <si>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</si>
  <si>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</si>
  <si>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</si>
  <si>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</si>
  <si>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</si>
  <si>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</si>
  <si>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</si>
  <si>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</si>
  <si>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</si>
  <si>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</si>
  <si>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</si>
  <si>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</si>
  <si>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</si>
  <si>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</si>
  <si>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</si>
  <si>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</si>
  <si>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</si>
  <si>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</si>
  <si>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</si>
  <si>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</si>
  <si>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</si>
  <si>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</si>
  <si>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</si>
  <si>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</si>
  <si>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</si>
  <si>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</si>
  <si>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</si>
  <si>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</si>
  <si>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</si>
  <si>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</si>
  <si>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</si>
  <si>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</si>
  <si>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</si>
  <si>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</si>
  <si>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</si>
  <si>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</si>
  <si>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</si>
  <si>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</si>
  <si>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</si>
  <si>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</si>
  <si>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</si>
  <si>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</si>
  <si>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From time to time we may make changes to the Site that we feel are appropriate (see Section C, para 3 below).</t>
  </si>
  <si>
    <t>2. USE OF MATERIALS</t>
  </si>
  <si>
    <t>The use of material printed or downloaded from our Site must be in accordance with our Acceptable Use Policy.</t>
  </si>
  <si>
    <t>3. LINKS FROM AND TO OUR SITE</t>
  </si>
  <si>
    <t>SECTION B. ISSUER T&amp;Cs</t>
  </si>
  <si>
    <t>1. DIRECTORY SERVICES AND LABEL</t>
  </si>
  <si>
    <t>We accept no liability in relation to any lack of availability of the Site or any omission of, or any display of incorrect, Product Information on the Site for any reason whatsoever including negligence.</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</si>
  <si>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</si>
  <si>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</si>
  <si>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</si>
  <si>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</si>
  <si>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</si>
  <si>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</si>
  <si>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</si>
  <si>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</si>
  <si>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</si>
  <si>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</si>
  <si>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</si>
  <si>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</si>
  <si>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</si>
  <si>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</si>
  <si>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</si>
  <si>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</si>
  <si>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</si>
  <si>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7. JURISDICTION AND APPLICABLE LAW</t>
  </si>
  <si>
    <t>8. VARIATIONS</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</si>
  <si>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</si>
  <si>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</si>
  <si>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</si>
  <si>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</si>
  <si>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</si>
  <si>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</si>
  <si>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</si>
  <si>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</si>
  <si>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</si>
  <si>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</si>
  <si>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</si>
  <si>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</si>
  <si>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</si>
  <si>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</si>
  <si>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</si>
  <si>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</si>
  <si>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</si>
  <si>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</si>
  <si>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</si>
  <si>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</si>
  <si>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</si>
  <si>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</si>
  <si>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</si>
  <si>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</si>
  <si>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</si>
  <si>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</si>
  <si>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</si>
  <si>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</si>
  <si>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</si>
  <si>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</si>
  <si>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</si>
  <si>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</si>
  <si>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</si>
  <si>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</si>
  <si>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</si>
  <si>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5. CHANGES TO THE POLICY</t>
  </si>
  <si>
    <t>SECTION E. CBFL PRIVACY POLICY</t>
  </si>
  <si>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</si>
  <si>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</si>
  <si>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</si>
  <si>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</si>
  <si>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</si>
  <si>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</si>
  <si>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</si>
  <si>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</si>
  <si>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</si>
  <si>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</si>
  <si>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</si>
  <si>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</si>
  <si>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</si>
  <si>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</si>
  <si>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</si>
  <si>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4. SECURITY</t>
  </si>
  <si>
    <t>Where we have given you a password which enables you to access certain parts of the Site, you are responsible for keeping this password confidential. We ask you not to share your password with anyone.</t>
  </si>
  <si>
    <t>5. YOUR RIGHTS</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</si>
  <si>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</si>
  <si>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</si>
  <si>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</si>
  <si>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</si>
  <si>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 Calculation: Voluntary</t>
  </si>
  <si>
    <t>Total Coverage Requirements (§9 PfandBG)</t>
  </si>
  <si>
    <t>ISIN</t>
  </si>
  <si>
    <t>Initial Date of Issuance</t>
  </si>
  <si>
    <t>Maturity Date</t>
  </si>
  <si>
    <t>Coupon</t>
  </si>
  <si>
    <t>HYPO NOE Landesbank für Niederösterreich und Wien AG</t>
  </si>
  <si>
    <t>Y</t>
  </si>
  <si>
    <t>https://ir.hyponoe.at/de/funding</t>
  </si>
  <si>
    <t>Total Coverage Requirements (NPV §9 PfandBG)</t>
  </si>
  <si>
    <t>AT0000A157U8</t>
  </si>
  <si>
    <t>Mortgage Cover Pool</t>
  </si>
  <si>
    <t>XS1024491349</t>
  </si>
  <si>
    <t>AT0000A1BM80</t>
  </si>
  <si>
    <t>variable</t>
  </si>
  <si>
    <t>AT0000A1UAM1</t>
  </si>
  <si>
    <t>AT0000A1XCN9</t>
  </si>
  <si>
    <t>XS2025569141</t>
  </si>
  <si>
    <t>XS2038571795</t>
  </si>
  <si>
    <t>AT0000A2B675</t>
  </si>
  <si>
    <t>AT0000A2B6K7</t>
  </si>
  <si>
    <t>XS2176710510</t>
  </si>
  <si>
    <t>AT0000A2QBX2</t>
  </si>
  <si>
    <t>AT0000A2STT8</t>
  </si>
  <si>
    <t>AT0000A2VXQ0</t>
  </si>
  <si>
    <t>Transaction</t>
  </si>
  <si>
    <t>Currency</t>
  </si>
  <si>
    <t>Soft bullet trigger</t>
  </si>
  <si>
    <t>Version 2022/10/22</t>
  </si>
  <si>
    <t>Worksheet C: ATT Glossary</t>
  </si>
  <si>
    <t>Worksheet D1: Bond List</t>
  </si>
  <si>
    <t>4. Compliance Art 14 CBD Check Table</t>
  </si>
  <si>
    <t>Statutory</t>
  </si>
  <si>
    <t>Voluntary</t>
  </si>
  <si>
    <t>Contractual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</si>
  <si>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</si>
  <si>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</si>
  <si>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</si>
  <si>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</si>
  <si>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</si>
  <si>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</si>
  <si>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</si>
  <si>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</si>
  <si>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</si>
  <si>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</si>
  <si>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</si>
  <si>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</si>
  <si>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</si>
  <si>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</si>
  <si>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</si>
  <si>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</si>
  <si>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</si>
  <si>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</si>
  <si>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</si>
  <si>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</si>
  <si>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</si>
  <si>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</si>
  <si>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</si>
  <si>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</si>
  <si>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</si>
  <si>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</si>
  <si>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</si>
  <si>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</si>
  <si>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</si>
  <si>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</si>
  <si>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</si>
  <si>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</si>
  <si>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</si>
  <si>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</si>
  <si>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</si>
  <si>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</si>
  <si>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</si>
  <si>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</si>
  <si>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</si>
  <si>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</si>
  <si>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</si>
  <si>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</si>
  <si>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</si>
  <si>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</si>
  <si>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</si>
  <si>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</si>
  <si>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</si>
  <si>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</si>
  <si>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</si>
  <si>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</si>
  <si>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</si>
  <si>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G.4.1.14</t>
  </si>
  <si>
    <t>G.4.1.15</t>
  </si>
  <si>
    <t>G.4.1.16</t>
  </si>
  <si>
    <t>G.4.1.17</t>
  </si>
  <si>
    <t>G.4.1.18</t>
  </si>
  <si>
    <t>G.4.1.19</t>
  </si>
  <si>
    <t>G.4.1.20</t>
  </si>
  <si>
    <t>o/w Liquidity Buffer Assets</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</si>
  <si>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</si>
  <si>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</si>
  <si>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</si>
  <si>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</si>
  <si>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</si>
  <si>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</si>
  <si>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</si>
  <si>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</si>
  <si>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</si>
  <si>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424 Commercial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</si>
  <si>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</si>
  <si>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</si>
  <si>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</si>
  <si>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</si>
  <si>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</si>
  <si>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</si>
  <si>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</si>
  <si>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</si>
  <si>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</si>
  <si>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(d) Hedging Strategy</t>
  </si>
  <si>
    <t>(e) Maturity Structure - cover assets:</t>
  </si>
  <si>
    <t>(e) Maturity Structure - covered bond:</t>
  </si>
  <si>
    <t>(e) Overview maturity extension triggers:</t>
  </si>
  <si>
    <t>(f) Levels of OC:</t>
  </si>
  <si>
    <t>(g) Percentage of loans in default:</t>
  </si>
  <si>
    <t>OC (%) (NPV basis)</t>
  </si>
  <si>
    <t>N</t>
  </si>
  <si>
    <t>Legacy Issue (Y/N)</t>
  </si>
  <si>
    <t>Face value in EUR</t>
  </si>
  <si>
    <t>The issuer believes that, at the time of its issuance and based on transparency data made publicly available by the issuer, these covered bonds would satisfy the eligibility criteria for Article 14(2) of the Covered Bond Directive (EU) 2019/2162. It shoul</t>
  </si>
  <si>
    <t>whether or not exposures in the form of covered bonds are eligible to preferential treatment under Regulation (EU) 575/2013 is ultimately a matter to be determined by a relevant investor institution and its relevant supervisory authority and the issuer do</t>
  </si>
  <si>
    <t>Commercial Mortgage Assets</t>
  </si>
  <si>
    <t>Residential Mortgage Assets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</si>
  <si>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</si>
  <si>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</si>
  <si>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</si>
  <si>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</si>
  <si>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</si>
  <si>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</si>
  <si>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</si>
  <si>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</si>
  <si>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</si>
  <si>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</si>
  <si>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</si>
  <si>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</si>
  <si>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</si>
  <si>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</si>
  <si>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</si>
  <si>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</si>
  <si>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</si>
  <si>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</si>
  <si>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</si>
  <si>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</si>
  <si>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</si>
  <si>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</si>
  <si>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</si>
  <si>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</si>
  <si>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</si>
  <si>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</si>
  <si>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</si>
  <si>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</si>
  <si>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</si>
  <si>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</si>
  <si>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</si>
  <si>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</si>
  <si>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</si>
  <si>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</si>
  <si>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</si>
  <si>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</si>
  <si>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Explain how mortgage types are defined whether for residential housing, multi-family housing, commercial real estate, etc. Same for shipping where relevant</t>
  </si>
  <si>
    <t>Aligned with CRR Art 129 (3) and CRR Art 208</t>
  </si>
  <si>
    <t>Link to Austrian "Pfandbriefgesetz" (§6)</t>
  </si>
  <si>
    <t>Derivate</t>
  </si>
  <si>
    <t>Bond List</t>
  </si>
  <si>
    <t>Mortgage Assets</t>
  </si>
  <si>
    <t>Share of Government Guaranteed Bank Bonds (own issues or issued by affiliates)(% of total cover pool)</t>
  </si>
  <si>
    <t>Share of Intragroup pooled covered bond structures pursuant to CBD Art 8 (% of total cover pool)</t>
  </si>
  <si>
    <t>Exposure to credit institute credit quality step 1</t>
  </si>
  <si>
    <t>Exposure to credit institute credit quality step 2</t>
  </si>
  <si>
    <t>Exposure to credit institute credit quality step 3</t>
  </si>
  <si>
    <t>Vienna</t>
  </si>
  <si>
    <t>Lower Austria</t>
  </si>
  <si>
    <t>Upper Austria</t>
  </si>
  <si>
    <t>Tyrol</t>
  </si>
  <si>
    <t>Styria</t>
  </si>
  <si>
    <t>Carinthia</t>
  </si>
  <si>
    <t>Defaulted Loans pursuant Art 178 CRR</t>
  </si>
  <si>
    <t>M.7.5.32</t>
  </si>
  <si>
    <t>M.7.5.33</t>
  </si>
  <si>
    <t>M.7.5.34</t>
  </si>
  <si>
    <t>M.7.5.35</t>
  </si>
  <si>
    <t>M.7.5.36</t>
  </si>
  <si>
    <t>M.7.5.37</t>
  </si>
  <si>
    <t>M.7.5.38</t>
  </si>
  <si>
    <t>M.7.5.39</t>
  </si>
  <si>
    <t>M.7.5.40</t>
  </si>
  <si>
    <t>M.7.5.41</t>
  </si>
  <si>
    <t>M.7.5.42</t>
  </si>
  <si>
    <t>M.7.5.43</t>
  </si>
  <si>
    <t>M.7.5.44</t>
  </si>
  <si>
    <t>M.7.5.45</t>
  </si>
  <si>
    <t>M.7.5.46</t>
  </si>
  <si>
    <t>M.7.5.47</t>
  </si>
  <si>
    <t>M.7.5.48</t>
  </si>
  <si>
    <t>M.7.5.49</t>
  </si>
  <si>
    <t>M.7.5.50</t>
  </si>
  <si>
    <t>1. Glossary - Standard Harmonised Items</t>
  </si>
  <si>
    <t>Link to D1 Bond List</t>
  </si>
  <si>
    <t>see "D1. Bond List"</t>
  </si>
  <si>
    <t>Legend</t>
  </si>
  <si>
    <t>Term</t>
  </si>
  <si>
    <t>German</t>
  </si>
  <si>
    <t>English</t>
  </si>
  <si>
    <t>Restanten/Remnants</t>
  </si>
  <si>
    <t>Hard bullet (keine Fälligkeitsverschiebung)</t>
  </si>
  <si>
    <t>Hard bullet (no adjustment of maturity)</t>
  </si>
  <si>
    <t>Soft bullet mit dem folgenden Auslöser: "Wenn die Zahlung des Rückzahlungsbetrags seitens der
Emittentin am Fälligkeitstag ausbleibt, wird (vorbehaltlich des
Nachstehenden) die Zahlung des Rückzahlungsbetrags
aufgeschoben und der Rückzahlungsbetrag wird zwölf (12)
Monate später am [erweiterten Fälligkeitstag einfügen] (der
"Erweiterte Fälligkeitstag") fällig und zahlbar."</t>
  </si>
  <si>
    <r>
      <t xml:space="preserve">Soft bullet with the following trigger: "If the Issuer has failed to pay the Final Redemption Amount on the Maturity Date, then (subject as provided below) payment of the Final Redemption Amount by the Issuer shall be deferred and the Final Redemption Amount shall become due and payable twelve (12) months later on the </t>
    </r>
    <r>
      <rPr>
        <b/>
        <sz val="11"/>
        <color theme="1"/>
        <rFont val="Calibri"/>
        <family val="2"/>
        <scheme val="minor"/>
      </rPr>
      <t>[insert the extended maturity date]</t>
    </r>
    <r>
      <rPr>
        <sz val="11"/>
        <color theme="1"/>
        <rFont val="Calibri"/>
        <family val="2"/>
        <scheme val="minor"/>
      </rPr>
      <t xml:space="preserve"> (the "</t>
    </r>
    <r>
      <rPr>
        <b/>
        <sz val="11"/>
        <color theme="1"/>
        <rFont val="Calibri"/>
        <family val="2"/>
        <scheme val="minor"/>
      </rPr>
      <t>Extended Maturity Date</t>
    </r>
    <r>
      <rPr>
        <sz val="11"/>
        <color theme="1"/>
        <rFont val="Calibri"/>
        <family val="2"/>
        <scheme val="minor"/>
      </rPr>
      <t>")."</t>
    </r>
  </si>
  <si>
    <t>Soft bullet mit dem folgenden Auslöser:  "Der Fälligkeitstag der [Fundierten Bankschuldverschreibungen] [Pfandbriefe] wird automatisch auf den Verlängerten Fälligkeitstag verlängert, wenn die Abwicklungsbehörde vor dem Fälligkeitstag Abwicklungsmaßnahmen gemäß § 50 des österreichischen Sanierungs- und Abwicklungsgesetzes (BaSAG) in Bezug auf die Emittentin anordnet."</t>
  </si>
  <si>
    <t>Soft bullet with the following trigger: "The Maturity Date of the [Fundierte Bankschuldverschreibungen] [Pfandbriefe] will be extended automatically to the Extended Maturity Date if the resolution authority orders resolution measures pursuant to § 50 of the Austrian Bank Recovery and Resolution Act (Sanierungs- und Abwicklungsgesetz – BaSAG) with respect to the Issuer prior to the Maturity Date.</t>
  </si>
  <si>
    <t>Soft bullet mit dem folgenden Auslöser gemäß § 22 PfandBG: "Darüber hinaus kann der besondere Verwalter im Falle der Insolvenz der Emittentin eine Laufzeitverlängerung gemäß § 22 PfandBG auslösen, sofern der besondere Verwalter zum Zeitpunkt der Laufzeitverlängerung davon überzeugt ist, dass die Verbindlichkeiten aus den Pfandbriefen zum verlängerten Fälligkeitstermin von der Emittentin vollständig bedient werden können (objektives Auslöse-Ereignis). Die Fälligkeit der Pfandbriefe kann bei Eintritt des objektiven Auslöse-Ereignisses einmalig um bis zu 12 Monate hinausgeschoben werden. Die Verlängerung der Laufzeit liegt nicht im Ermessen der Emittentin."</t>
  </si>
  <si>
    <t>Soft bullet with the following trigger according to Art 22 Austrian Covered Bond Law: "Furthermore, in the event of the Issuer's insolvency, the special administrator may trigger a maturity extension pursuant to § 22 PfandBG, provided that, at the time of the maturity extension, the special administrator is convinced that the liabilities under the Covered Bonds can be serviced in full by the Issuer on the extended maturity date (objective trigger event). The maturity of Covered Bonds may be postponed once by up to 12 months upon the occurrence of the objective trigger event. The maturity extension is not at the Issuer's discretion."</t>
  </si>
  <si>
    <t xml:space="preserve">Restanten für öffentliche Pfandbriefe
 sind ausgedruckte Stücke, welche bereits Laufzeitende hatten, aber noch nicht eingelöst wurden und auch noch nicht verjährt sind.  </t>
  </si>
  <si>
    <t>Remnants of public sector covered bonds 
are placeholders for physically issued notes, which have already reached maturity, but have not been redeemed yet and which are not time barred.</t>
  </si>
  <si>
    <t>liquidity buffer &amp; extendable maturity</t>
  </si>
  <si>
    <t>o/w Housing Cooperatives / Multi-family assets</t>
  </si>
  <si>
    <t>Number of borrowers</t>
  </si>
  <si>
    <t>Number of real estates</t>
  </si>
  <si>
    <t>MD3</t>
  </si>
  <si>
    <t>This website www.pfandbriefforum.at (the "Site") is owned and operated by the Pfandbriefforum (the Pfandbriefforum together with its members, "we" or "us") a association registered in Austria.</t>
  </si>
  <si>
    <t>2. UPLOADING INFORMATION TO OUR SITE</t>
  </si>
  <si>
    <t>3. LINKING TO OUR SITE</t>
  </si>
  <si>
    <t>4. DOWNLOADING OF ISSUER PROFILES FROM OUR SITE</t>
  </si>
  <si>
    <t>The courts of Vienna, Austria shall have exclusive jurisdiction over any claim arising from, or related to, a visit to the Site or these T&amp;Cs.</t>
  </si>
  <si>
    <t>· comply with applicable law in Austria and in any country from which it is posted.</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</si>
  <si>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</si>
  <si>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</si>
  <si>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These T&amp;Cs and any dispute or claim arising out of or in connection with them or their subject matter or formation (including non-contractual disputes or claims) shall be governed by and construed in accordance with the laws of Austria.</t>
  </si>
  <si>
    <t>(i) The Product Information displayed on this Site has been uploaded by the Issuers of the relevant Products. None of the information displayed on this Site shall form the basis of any contract. Any User of this Site will be required to acknowledge that i</t>
  </si>
  <si>
    <t>(ii) The Pfandbriefforum has not independently verified the Product Information displayed on this Site. Accordingly, no representation, warranty or undertaking, express or implied, is made, and no responsibility is accepted, by the Pfandbriefforum as to o</t>
  </si>
  <si>
    <t>(iii) The information provided on or accessible through the Site is not intended for distribution to, or use by, any person or entity in any jurisdiction where such distribution or use would be contrary to local law, or which would subject us or any Issue</t>
  </si>
  <si>
    <t xml:space="preserve">The Site is intended to provide you with certain information from Issuers regarding the self-certification of their Products as labelled covered bonds. The requirements of the Pfandbriefforum are intended to increase transparency, improve investor access </t>
  </si>
  <si>
    <t>The Product Information on this Site is provided for your convenience only, and does not constitute any form of credit rating, an offer to sell (or the solicitation of an offer to purchase) any Product, nor does it constitute a recommendation, or investme</t>
  </si>
  <si>
    <t>Users shall exercise independent judgment when viewing the Site and its contents, to make their own investigations and evaluations of the information contained on this Site or accessible through it, and to consult their own attorney, business adviser, tax</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</si>
  <si>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</si>
  <si>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t>
  </si>
  <si>
    <t xml:space="preserve">Subject to any prohibitions or restrictions stated in third party websites accessible via hyperlinks in the Site over which we have no control, you may view the content published on this Site, and you are welcome to print hard copies of, and/or download, </t>
  </si>
  <si>
    <t>Where the Site contains hyperlinks to other websites and resources provided by third parties, these links are provided for your information only. We have no control over the contents of those websites or resources, and accept no responsibility for them or</t>
  </si>
  <si>
    <t>We accept no liability for and do not endorse any statements, advertisements, information, products or services that are published on or may be accessible through any websites owned or operated by third parties or for any action you may take as a result o</t>
  </si>
  <si>
    <t>Those third party websites may also be subject to separate legal terms and conditions, and Issuers may be subject to separate regulation and are solely responsible for satisfying such regulatory requirements. We do not represent or warrant that any Issuer</t>
  </si>
  <si>
    <t>You agree not to link any websites to this Site without our express prior written consent. We reserve the right, at any time and for any reason not prohibited by law, to deny permission to anyone to link a website from or to this Site, as well as the righ</t>
  </si>
  <si>
    <t xml:space="preserve">The Issuer is responsible for all Product Information uploaded to and/or validated on the Site by the Issuer or on its behalf, and warrants and represents that all such Product Information is and shall continue to be (and the Issuer shall regularly check </t>
  </si>
  <si>
    <t>The Issuer understands that we do not limit access to the Site based on the nationality of a User. The Issuer shall be solely responsible for compliance with all laws and regulations applicable to the offer and sale of a Product in all jurisdictions in wh</t>
  </si>
  <si>
    <t>The Issuer shall indemnify us against, and hold us harmless from, any losses, liabilities or costs (including reasonable administrative and legal costs) suffered by us (including our officers and employees) or by third parties (including Investors and reg</t>
  </si>
  <si>
    <t>Whenever you upload and/or validate Product Information on the Site, you warrant and represent that any such contribution complies with the content standards set out in our Acceptable Use Policy, and you shall indemnify us against, and hold us harmless fr</t>
  </si>
  <si>
    <t>You shall promptly notify us in the event that Product Information published on the Site, any representation made to us in connection with obtaining Pfandbriefforum, or any other information communicated to us in connection with the Site, becomes false, i</t>
  </si>
  <si>
    <t>Any information you upload to and/or validate on the Site shall be considered non-confidential and non-proprietary, and we have the right to use, copy, distribute and disclose to third parties such information for any purpose. We also have the right to di</t>
  </si>
  <si>
    <t>You may link to our home page (www.pfandbriefforum.at), provided you do so in a way that is fair and legal and does not damage our reputation or take advantage of it, but you must not establish a link in such a way as to suggest any form of association, a</t>
  </si>
  <si>
    <t>The Site must not be framed on any other website, nor may you create a link to any part of the Site other than the home page. We reserve the right to withdraw linking permission without notice. The website from which you are linking must comply in all res</t>
  </si>
  <si>
    <t>If you are provided with a user identification code, password or any other piece of information as part of our security procedures you must treat such information as confidential, and you must not disclose it to any third party. We have the right to disab</t>
  </si>
  <si>
    <t>You are responsible for making all arrangements necessary for you to have access to the Site. You are also responsible for ensuring that all persons who access the Site through your internet connection are aware of these T&amp;Cs and that they comply with the</t>
  </si>
  <si>
    <t>All rights in this Site unless otherwise indicated, are owned by us. This Site and all content published on this Site, unless otherwise indicated, are protected by copyright in Austria and other jurisdictions across the world. All trademarks and devices d</t>
  </si>
  <si>
    <t>The Product Information displayed on the Site is provided by the Issuer, and the granting of any label made available through the website is under the sole control of the Issuer, in each case without any guarantees, conditions, warranties or representatio</t>
  </si>
  <si>
    <t>· any liability for any direct, indirect or consequential loss or damage incurred by any User in connection with the Site or in connection with the use, inability to use or results of the use of the Site, any websites linked to it and any materials posted</t>
  </si>
  <si>
    <t>You must not misuse the Site by knowingly introducing viruses, 'trojan horses', worms, logic bombs or other material which is maliciously or technologically harmful. You must not attempt to gain unauthorised access to the Site, the server on which the Sit</t>
  </si>
  <si>
    <t xml:space="preserve">By breaching this provision, you would commit a criminal offence under the law of 28 November 2000 on computer crime. We shall report any such breach to the relevant law enforcement authorities and we shall co-operate with those authorities by disclosing </t>
  </si>
  <si>
    <t>We will not be liable for any loss or damage caused by a distributed denial-of-service attack, viruses or other technologically harmful material that may infect your computer equipment, computer programs, information or other proprietary material due to y</t>
  </si>
  <si>
    <t>We do not warrant that this Site or any software or material of whatsoever nature available on or downloaded from it will be free from viruses or defects, compatible with your equipment or fit for any purpose. It is your responsibility to use suitable ant</t>
  </si>
  <si>
    <t>We reserve the right to prohibit any activities of any nature or description that, in our sole discretion, might tend to damage or injure our commercial reputation or goodwill or the reputations or goodwill of any of the providers or subscribers to this S</t>
  </si>
  <si>
    <t>We may revise these T&amp;Cs at any time by amending this page. You are expected to check this page from time to time to take notice of any changes we have made, as they are binding on you. Certain of the provisions contained in these T&amp;Cs may also be superse</t>
  </si>
  <si>
    <t xml:space="preserve">This acceptable use policy (the "Policy") sets out the terms agreed between a user of the website ("you") and the Pfandbriefforum ("we" or "us") on which you may use the website www.pfandbriefforum.at (the "Site"). The Policy shall apply to all users of, </t>
  </si>
  <si>
    <t>· to knowingly transmit any information, send or upload any material that contains viruses, Trojan horses, worms, time-bombs, keystroke loggers, spyware, adware or any other harmful programs or similar computer code designed to adversely affect the operat</t>
  </si>
  <si>
    <t xml:space="preserve"> You may download information from our Site in any of the ways expressly permitted by the Site. Where indicated by the Site, you shall supply all the details requested and accept all the applicable terms and conditions before attempting to download any in</t>
  </si>
  <si>
    <t xml:space="preserve">You may use information that has been downloaded from our Site in accordance with our permitted procedures and/or hard copies of information printed from our Site for your personal use or internal business purposes only (in which case you are required to </t>
  </si>
  <si>
    <t xml:space="preserve">Regardless of any permission that may be granted by us for you to distribute or show materials downloaded or printed from our Site to third parties, you must not use or export the information or materials available on or through this Site in violation of </t>
  </si>
  <si>
    <t>We may revise the Policy at any time by amending this page. You are expected to check this page from time to time to take notice of any changes we make, as they are legally binding on you. Some of the provisions contained in the Policy may also be superse</t>
  </si>
  <si>
    <t>This policy (together with our Terms of Use and any other documents referred to on it) sets out the basis on which any personal information we collect from, or that is provided to us by, a user (including from any individual who represents, and/or acts on</t>
  </si>
  <si>
    <t>· information that you provide by completing any form on our website (www.pfandbriefforum.at) (the "Site"). This includes information provided at the time of registering to use the Site, subscribing to our service, posting material or requesting further s</t>
  </si>
  <si>
    <t>· Your personal information may also be processed by staff operating outside the EEA who work for us or for one of our processors for the same purposes as listed in paragraph 2 above. Such staff may be engaged in, among other things, the provision of supp</t>
  </si>
  <si>
    <t>We will take all steps reasonably necessary to ensure that your information is treated securely and in accordance with this privacy policy, and to prevent personal information being accessible to and processed by unauthorised parties, or being accidentall</t>
  </si>
  <si>
    <t>You acknowledge however that the transmission of information via the internet is not completely secure. While we will use reasonable endeavours to protect your personal information, we cannot fully guarantee the security of your information transmitted to</t>
  </si>
  <si>
    <t>You also have the right to ask us not to process your personal information for marketing purposes. You can exercise your right to prevent such processing by checking certain boxes on the forms we use to collect your information or by contacting us by emai</t>
  </si>
  <si>
    <r>
      <t>The Site is intended for use as a directory of information relating to certain covered bond products ("</t>
    </r>
    <r>
      <rPr>
        <b/>
        <sz val="11"/>
        <color indexed="63"/>
        <rFont val="Calibri"/>
        <family val="2"/>
      </rPr>
      <t>Products</t>
    </r>
    <r>
      <rPr>
        <sz val="11"/>
        <color indexed="63"/>
        <rFont val="Calibri"/>
        <family val="2"/>
      </rPr>
      <t>") (the "</t>
    </r>
    <r>
      <rPr>
        <b/>
        <sz val="11"/>
        <color indexed="63"/>
        <rFont val="Calibri"/>
        <family val="2"/>
      </rPr>
      <t>Product Information</t>
    </r>
    <r>
      <rPr>
        <sz val="11"/>
        <color indexed="63"/>
        <rFont val="Calibri"/>
        <family val="2"/>
      </rPr>
      <t>") by an issuer of ("</t>
    </r>
    <r>
      <rPr>
        <b/>
        <sz val="11"/>
        <color indexed="63"/>
        <rFont val="Calibri"/>
        <family val="2"/>
      </rPr>
      <t>Issuer</t>
    </r>
    <r>
      <rPr>
        <sz val="11"/>
        <color indexed="63"/>
        <rFont val="Calibri"/>
        <family val="2"/>
      </rPr>
      <t>"), or potential investor in ("</t>
    </r>
    <r>
      <rPr>
        <b/>
        <sz val="11"/>
        <color indexed="63"/>
        <rFont val="Calibri"/>
        <family val="2"/>
      </rPr>
      <t>Investor</t>
    </r>
    <r>
      <rPr>
        <sz val="11"/>
        <color indexed="63"/>
        <rFont val="Calibri"/>
        <family val="2"/>
      </rPr>
      <t>"), such Products (an Issuer, Investor, or any oth</t>
    </r>
  </si>
  <si>
    <r>
      <t xml:space="preserve"> These terms and conditions together with the documents referred to in them set out the terms of use ("</t>
    </r>
    <r>
      <rPr>
        <b/>
        <sz val="11"/>
        <color indexed="63"/>
        <rFont val="Calibri"/>
        <family val="2"/>
      </rPr>
      <t>T&amp;Cs</t>
    </r>
    <r>
      <rPr>
        <sz val="11"/>
        <color indexed="63"/>
        <rFont val="Calibri"/>
        <family val="2"/>
      </rPr>
      <t>") on which (a) an Issuer; (b) Investor; or (c) any other User, may make use of the Site. Section A applies primarily to Investors, and Section B ap</t>
    </r>
  </si>
  <si>
    <r>
      <rPr>
        <b/>
        <sz val="11"/>
        <color indexed="63"/>
        <rFont val="Calibri"/>
        <family val="2"/>
      </rPr>
      <t>Our Acceptable Use Policy</t>
    </r>
    <r>
      <rPr>
        <sz val="11"/>
        <color indexed="63"/>
        <rFont val="Calibri"/>
        <family val="2"/>
      </rPr>
      <t> and </t>
    </r>
    <r>
      <rPr>
        <b/>
        <sz val="11"/>
        <color indexed="63"/>
        <rFont val="Calibri"/>
        <family val="2"/>
      </rPr>
      <t>Privacy Policy</t>
    </r>
    <r>
      <rPr>
        <sz val="11"/>
        <color indexed="63"/>
        <rFont val="Calibri"/>
        <family val="2"/>
      </rPr>
      <t> are incorporated into these T&amp;Cs.</t>
    </r>
  </si>
  <si>
    <r>
      <t xml:space="preserve"> Please read the T&amp;Cs carefully before you start to use the Site. By clicking </t>
    </r>
    <r>
      <rPr>
        <b/>
        <sz val="11"/>
        <color indexed="63"/>
        <rFont val="Calibri"/>
        <family val="2"/>
      </rPr>
      <t>'Accept'</t>
    </r>
    <r>
      <rPr>
        <sz val="11"/>
        <color indexed="63"/>
        <rFont val="Calibri"/>
        <family val="2"/>
      </rPr>
      <t> you indicate that you accept these T&amp;Cs and that you agree to abide by them.</t>
    </r>
  </si>
  <si>
    <r>
      <t>When using the Site, you must comply with the provisions of our </t>
    </r>
    <r>
      <rPr>
        <b/>
        <sz val="11"/>
        <color indexed="63"/>
        <rFont val="Calibri"/>
        <family val="2"/>
      </rPr>
      <t>Acceptable Use Policy</t>
    </r>
    <r>
      <rPr>
        <sz val="11"/>
        <color indexed="63"/>
        <rFont val="Calibri"/>
        <family val="2"/>
      </rPr>
      <t>. You shall indemnify us against, and hold us harmless from, any losses, liabilities or costs (including reasonable administrative and legal costs) suffered by us (includ</t>
    </r>
  </si>
  <si>
    <r>
      <t>The Pfandbriefforum ("</t>
    </r>
    <r>
      <rPr>
        <b/>
        <sz val="11"/>
        <color indexed="63"/>
        <rFont val="Calibri"/>
        <family val="2"/>
      </rPr>
      <t>we</t>
    </r>
    <r>
      <rPr>
        <sz val="11"/>
        <color indexed="63"/>
        <rFont val="Calibri"/>
        <family val="2"/>
      </rPr>
      <t>" or "</t>
    </r>
    <r>
      <rPr>
        <b/>
        <sz val="11"/>
        <color indexed="63"/>
        <rFont val="Calibri"/>
        <family val="2"/>
      </rPr>
      <t>us</t>
    </r>
    <r>
      <rPr>
        <sz val="11"/>
        <color indexed="63"/>
        <rFont val="Calibri"/>
        <family val="2"/>
      </rPr>
      <t>") is committed to protecting and respecting the privacy of our users.</t>
    </r>
  </si>
  <si>
    <r>
      <t>· By submitting your personal information, you also agree that such information may be transferred to, and stored at, a destination outside the European Economic Area ("</t>
    </r>
    <r>
      <rPr>
        <b/>
        <sz val="11"/>
        <rFont val="Calibri"/>
        <family val="2"/>
      </rPr>
      <t>EEA</t>
    </r>
    <r>
      <rPr>
        <sz val="11"/>
        <rFont val="Calibri"/>
        <family val="2"/>
      </rPr>
      <t>"), whether or not an adequate level of protection in ensured for personal informat</t>
    </r>
  </si>
  <si>
    <t>Reporting Date: 30.09.22</t>
  </si>
  <si>
    <t>Cut-off Date: 30.09.22</t>
  </si>
  <si>
    <t>OC (%)
(Coverage Requirements §9 PfandBG AT in % of Outstanding CB)</t>
  </si>
  <si>
    <t>OC (%) (NPV basis)
(Coverage Requirements §9 PfandBG AT in % of Outstanding CB)</t>
  </si>
  <si>
    <t>Austrian Transparency Template - Bond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</si>
</sst>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0_-;\-* #,##0_-;_-* &quot;-&quot;??_-;_-@_-"/>
  </numFmts>
  <fonts count="48"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sz val="9"/>
      <name val="Calibri"/>
      <family val="2"/>
      <scheme val="minor"/>
    </font>
    <font>
      <sz val="11"/>
      <color rgb="FFFF0000"/>
      <name val="Calibri"/>
      <family val="2"/>
      <scheme val="minor"/>
    </font>
    <font>
      <sz val="8"/>
      <name val="Calibri"/>
      <family val="2"/>
      <scheme val="minor"/>
    </font>
    <font>
      <sz val="11"/>
      <color rgb="FF000000"/>
      <name val="Calibri"/>
      <family val="2"/>
      <scheme val="minor"/>
    </font>
    <font>
      <sz val="11"/>
      <color rgb="FF1E1B1D"/>
      <name val="Calibri"/>
      <family val="2"/>
      <scheme val="minor"/>
    </font>
    <font>
      <b/>
      <sz val="11"/>
      <color indexed="63"/>
      <name val="Calibri"/>
      <family val="2"/>
    </font>
    <font>
      <sz val="11"/>
      <color indexed="63"/>
      <name val="Calibri"/>
      <family val="2"/>
    </font>
    <font>
      <b/>
      <sz val="12"/>
      <name val="Calibri"/>
      <family val="2"/>
      <scheme val="minor"/>
    </font>
    <font>
      <b/>
      <sz val="11"/>
      <color rgb="FF333333"/>
      <name val="Calibri"/>
      <family val="2"/>
      <scheme val="minor"/>
    </font>
    <font>
      <b/>
      <sz val="11"/>
      <name val="Calibri"/>
      <family val="2"/>
    </font>
    <font>
      <sz val="11"/>
      <name val="Calibri"/>
      <family val="2"/>
    </font>
    <font>
      <u/>
      <sz val="11"/>
      <color theme="0"/>
      <name val="Calibri"/>
      <family val="2"/>
      <scheme val="minor"/>
    </font>
    <font>
      <b/>
      <sz val="12"/>
      <color theme="1"/>
      <name val="Calibri"/>
      <family val="2"/>
      <scheme val="minor"/>
    </font>
  </fonts>
  <fills count="9">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auto="1"/>
      </left>
      <right style="medium">
        <color auto="1"/>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4" fillId="0" borderId="0"/>
    <xf numFmtId="0" fontId="25" fillId="0" borderId="0">
      <alignment horizontal="left" wrapText="1"/>
    </xf>
    <xf numFmtId="43" fontId="5" fillId="0" borderId="0" applyFont="0" applyFill="0" applyBorder="0" applyAlignment="0" applyProtection="0"/>
  </cellStyleXfs>
  <cellXfs count="192">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17" fontId="11" fillId="0" borderId="0" xfId="0" applyNumberFormat="1"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2"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9" fillId="0" borderId="0" xfId="0" applyFont="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1" fillId="0" borderId="0" xfId="0" quotePrefix="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3" fillId="0" borderId="0" xfId="0" applyFont="1" applyAlignment="1">
      <alignment horizontal="right"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33" fillId="0" borderId="0" xfId="0" applyFont="1" applyAlignment="1">
      <alignment wrapText="1"/>
    </xf>
    <xf numFmtId="9" fontId="21" fillId="0" borderId="0" xfId="1" applyFont="1" applyFill="1" applyBorder="1" applyAlignment="1">
      <alignment horizontal="center" vertical="center" wrapText="1"/>
    </xf>
    <xf numFmtId="0" fontId="1" fillId="0" borderId="0" xfId="0" applyFont="1" applyAlignment="1">
      <alignment horizontal="center" vertical="center" wrapText="1"/>
    </xf>
    <xf numFmtId="0" fontId="16"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4" fillId="5" borderId="0" xfId="0" applyFont="1" applyFill="1" applyAlignment="1">
      <alignment horizontal="center" vertical="center" wrapText="1"/>
    </xf>
    <xf numFmtId="0" fontId="20" fillId="4" borderId="0" xfId="0" applyFont="1" applyFill="1" applyAlignment="1">
      <alignment horizontal="center" vertical="center" wrapText="1"/>
    </xf>
    <xf numFmtId="0" fontId="18" fillId="4" borderId="0" xfId="0" quotePrefix="1" applyFont="1" applyFill="1" applyAlignment="1">
      <alignment horizontal="center" vertical="center" wrapText="1"/>
    </xf>
    <xf numFmtId="0" fontId="19" fillId="4" borderId="0" xfId="0" applyFont="1" applyFill="1" applyAlignment="1">
      <alignment horizontal="center" vertical="center" wrapText="1"/>
    </xf>
    <xf numFmtId="0" fontId="4" fillId="4"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7" fillId="5" borderId="0" xfId="0" quotePrefix="1" applyFont="1" applyFill="1" applyAlignment="1">
      <alignment horizontal="center" vertical="center" wrapText="1"/>
    </xf>
    <xf numFmtId="0" fontId="16" fillId="5"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5" borderId="0" xfId="0" applyFill="1" applyAlignment="1">
      <alignment horizontal="center" vertical="center" wrapText="1"/>
    </xf>
    <xf numFmtId="0" fontId="20" fillId="4" borderId="0" xfId="0" quotePrefix="1" applyFont="1" applyFill="1" applyAlignment="1">
      <alignment horizontal="center" vertical="center" wrapText="1"/>
    </xf>
    <xf numFmtId="0" fontId="24" fillId="4"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0" fontId="23" fillId="0" borderId="0" xfId="0" applyFont="1" applyFill="1" applyAlignment="1">
      <alignment horizontal="center" vertical="center" wrapText="1"/>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16" fillId="0" borderId="0" xfId="0" applyFont="1" applyFill="1" applyAlignment="1">
      <alignment horizontal="center" vertical="center" wrapText="1"/>
    </xf>
    <xf numFmtId="0" fontId="19" fillId="0" borderId="0" xfId="0" applyFont="1" applyFill="1" applyAlignment="1">
      <alignment horizontal="center" vertical="center" wrapText="1"/>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0" fontId="28" fillId="0" borderId="0" xfId="0" applyFont="1" applyFill="1" applyAlignment="1">
      <alignment horizontal="center" vertical="center" wrapText="1"/>
    </xf>
    <xf numFmtId="0" fontId="15" fillId="0" borderId="0" xfId="2" applyFill="1" applyAlignment="1">
      <alignment horizontal="center"/>
    </xf>
    <xf numFmtId="0" fontId="0" fillId="0" borderId="0" xfId="0" applyFill="1"/>
    <xf numFmtId="0" fontId="0" fillId="0" borderId="0" xfId="0" applyFill="1" applyAlignment="1">
      <alignment horizontal="center"/>
    </xf>
    <xf numFmtId="0" fontId="36" fillId="0" borderId="0" xfId="0" applyFont="1" applyAlignment="1">
      <alignment horizontal="center" vertical="center" wrapText="1"/>
    </xf>
    <xf numFmtId="14"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2" fontId="3" fillId="0" borderId="0" xfId="0" quotePrefix="1" applyNumberFormat="1" applyFont="1" applyAlignment="1">
      <alignment horizontal="center" vertical="center" wrapText="1"/>
    </xf>
    <xf numFmtId="4" fontId="3" fillId="0" borderId="0" xfId="0" quotePrefix="1" applyNumberFormat="1" applyFont="1" applyAlignment="1">
      <alignment horizontal="center" vertical="center" wrapText="1"/>
    </xf>
    <xf numFmtId="2" fontId="0" fillId="0" borderId="0" xfId="0" applyNumberFormat="1" applyAlignment="1">
      <alignment horizontal="center" vertical="center" wrapText="1"/>
    </xf>
    <xf numFmtId="10" fontId="0" fillId="0" borderId="0" xfId="1" quotePrefix="1" applyNumberFormat="1" applyFont="1" applyFill="1" applyBorder="1" applyAlignment="1">
      <alignment horizontal="center" vertical="center" wrapText="1"/>
    </xf>
    <xf numFmtId="0" fontId="15" fillId="0" borderId="0" xfId="2" applyFill="1" applyAlignment="1">
      <alignment horizontal="center" vertical="center" wrapText="1"/>
    </xf>
    <xf numFmtId="10" fontId="3" fillId="0" borderId="0" xfId="1" applyNumberFormat="1" applyFont="1" applyFill="1" applyBorder="1" applyAlignment="1">
      <alignment horizontal="center" vertical="center" wrapText="1"/>
    </xf>
    <xf numFmtId="2" fontId="29" fillId="0" borderId="0" xfId="0" applyNumberFormat="1" applyFont="1" applyAlignment="1">
      <alignment horizontal="center" vertical="center" wrapText="1"/>
    </xf>
    <xf numFmtId="0" fontId="1" fillId="0" borderId="0" xfId="0" applyFont="1" applyFill="1" applyAlignment="1">
      <alignment horizontal="center" vertical="center" wrapText="1"/>
    </xf>
    <xf numFmtId="2" fontId="20" fillId="0" borderId="0" xfId="0" applyNumberFormat="1" applyFont="1" applyAlignment="1">
      <alignment horizontal="center" vertical="center" wrapText="1"/>
    </xf>
    <xf numFmtId="2" fontId="3" fillId="0" borderId="0" xfId="1" applyNumberFormat="1" applyFont="1" applyFill="1" applyBorder="1" applyAlignment="1">
      <alignment horizontal="center" vertical="center" wrapText="1"/>
    </xf>
    <xf numFmtId="2" fontId="0" fillId="0" borderId="14" xfId="0" applyNumberFormat="1" applyBorder="1" applyProtection="1">
      <protection locked="0"/>
    </xf>
    <xf numFmtId="14" fontId="0" fillId="0" borderId="15" xfId="0" applyNumberFormat="1" applyBorder="1" applyAlignment="1" applyProtection="1">
      <alignment horizontal="right"/>
      <protection locked="0"/>
    </xf>
    <xf numFmtId="14" fontId="0" fillId="0" borderId="16" xfId="0" applyNumberFormat="1" applyBorder="1" applyAlignment="1" applyProtection="1">
      <alignment horizontal="right" vertical="center" wrapText="1"/>
      <protection locked="0"/>
    </xf>
    <xf numFmtId="4" fontId="5" fillId="0" borderId="16" xfId="9" applyNumberFormat="1" applyBorder="1" applyAlignment="1" applyProtection="1">
      <alignment horizontal="right" vertical="center" wrapText="1"/>
      <protection locked="0"/>
    </xf>
    <xf numFmtId="4" fontId="5" fillId="0" borderId="15" xfId="9" applyNumberFormat="1" applyBorder="1" applyAlignment="1" applyProtection="1">
      <alignment horizontal="right" vertical="center" wrapText="1"/>
      <protection locked="0"/>
    </xf>
    <xf numFmtId="10" fontId="0" fillId="0" borderId="15" xfId="0" applyNumberFormat="1" applyBorder="1" applyAlignment="1" applyProtection="1">
      <alignment horizontal="right"/>
      <protection locked="0"/>
    </xf>
    <xf numFmtId="4" fontId="0" fillId="0" borderId="16" xfId="9" applyNumberFormat="1" applyFont="1" applyBorder="1" applyAlignment="1" applyProtection="1">
      <alignment horizontal="right" vertical="center" wrapText="1"/>
      <protection locked="0"/>
    </xf>
    <xf numFmtId="0" fontId="0" fillId="0" borderId="0" xfId="0" applyAlignment="1">
      <alignment horizontal="right"/>
    </xf>
    <xf numFmtId="4" fontId="0" fillId="0" borderId="0" xfId="0" applyNumberFormat="1" applyAlignment="1">
      <alignment horizontal="right"/>
    </xf>
    <xf numFmtId="0" fontId="15" fillId="0" borderId="17" xfId="2" quotePrefix="1" applyFill="1" applyBorder="1" applyAlignment="1">
      <alignment horizontal="center"/>
    </xf>
    <xf numFmtId="0" fontId="3" fillId="0" borderId="0" xfId="0" applyFont="1"/>
    <xf numFmtId="0" fontId="35" fillId="0" borderId="4" xfId="0" applyFont="1" applyBorder="1"/>
    <xf numFmtId="0" fontId="35" fillId="0" borderId="0" xfId="0" applyFont="1"/>
    <xf numFmtId="2" fontId="3" fillId="0" borderId="0" xfId="0" applyNumberFormat="1" applyFont="1" applyAlignment="1">
      <alignment horizontal="right" vertical="center" wrapText="1"/>
    </xf>
    <xf numFmtId="2" fontId="3" fillId="0" borderId="0" xfId="0" quotePrefix="1" applyNumberFormat="1" applyFont="1" applyAlignment="1">
      <alignment horizontal="right" vertical="center" wrapText="1"/>
    </xf>
    <xf numFmtId="0" fontId="20" fillId="4" borderId="0" xfId="0" quotePrefix="1" applyFont="1" applyFill="1" applyAlignment="1">
      <alignment horizontal="right"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0" fillId="0" borderId="0" xfId="0" applyFont="1"/>
    <xf numFmtId="0" fontId="20" fillId="0" borderId="0"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3" fillId="0" borderId="0" xfId="0" applyFont="1" applyFill="1" applyBorder="1" applyAlignment="1">
      <alignment horizontal="right" vertical="center" wrapText="1"/>
    </xf>
    <xf numFmtId="2" fontId="3" fillId="0" borderId="0" xfId="0" applyNumberFormat="1" applyFont="1" applyFill="1" applyAlignment="1">
      <alignment horizontal="center" vertical="center" wrapText="1"/>
    </xf>
    <xf numFmtId="0" fontId="35"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quotePrefix="1" applyFont="1" applyFill="1" applyAlignment="1">
      <alignment horizontal="left" vertical="center" wrapText="1"/>
    </xf>
    <xf numFmtId="1" fontId="3" fillId="0" borderId="0" xfId="0" applyNumberFormat="1" applyFont="1" applyAlignment="1">
      <alignment horizontal="center" vertical="center" wrapText="1"/>
    </xf>
    <xf numFmtId="1" fontId="3" fillId="0" borderId="0" xfId="0" quotePrefix="1" applyNumberFormat="1" applyFont="1" applyAlignment="1">
      <alignment horizontal="center" vertical="center" wrapText="1"/>
    </xf>
    <xf numFmtId="165" fontId="0" fillId="0" borderId="0" xfId="9" applyNumberFormat="1" applyFont="1" applyFill="1" applyAlignment="1">
      <alignment horizontal="center" vertical="center" wrapText="1"/>
    </xf>
    <xf numFmtId="165" fontId="23" fillId="0" borderId="0" xfId="0" applyNumberFormat="1" applyFont="1" applyFill="1" applyAlignment="1">
      <alignment horizontal="center" vertical="center" wrapText="1"/>
    </xf>
    <xf numFmtId="10" fontId="3" fillId="0" borderId="0" xfId="1" quotePrefix="1" applyNumberFormat="1" applyFont="1" applyFill="1" applyBorder="1" applyAlignment="1">
      <alignment horizontal="center" vertical="center" wrapText="1"/>
    </xf>
    <xf numFmtId="0" fontId="19" fillId="0" borderId="0" xfId="0" quotePrefix="1" applyFont="1" applyAlignment="1">
      <alignment horizontal="center" vertical="center" wrapText="1"/>
    </xf>
    <xf numFmtId="0" fontId="3" fillId="3" borderId="0" xfId="0" quotePrefix="1" applyFont="1" applyFill="1" applyAlignment="1">
      <alignment horizontal="center" vertical="center" wrapText="1"/>
    </xf>
    <xf numFmtId="0" fontId="4" fillId="4" borderId="0" xfId="0" applyFont="1" applyFill="1" applyAlignment="1">
      <alignment horizontal="center"/>
    </xf>
    <xf numFmtId="0" fontId="4" fillId="4" borderId="0" xfId="0" applyFont="1" applyFill="1"/>
    <xf numFmtId="2" fontId="0" fillId="6" borderId="0" xfId="0" applyNumberFormat="1" applyFill="1" applyProtection="1">
      <protection locked="0"/>
    </xf>
    <xf numFmtId="2" fontId="0" fillId="0" borderId="0" xfId="0" applyNumberFormat="1" applyProtection="1">
      <protection locked="0"/>
    </xf>
    <xf numFmtId="0" fontId="0" fillId="0" borderId="0" xfId="0" applyAlignment="1">
      <alignment horizontal="left"/>
    </xf>
    <xf numFmtId="0" fontId="0" fillId="0" borderId="0" xfId="0" applyAlignment="1">
      <alignment wrapText="1"/>
    </xf>
    <xf numFmtId="0" fontId="0" fillId="0" borderId="0" xfId="0" applyAlignment="1">
      <alignment horizontal="center" vertical="top"/>
    </xf>
    <xf numFmtId="0" fontId="38" fillId="0" borderId="0" xfId="0" applyFont="1" applyAlignment="1">
      <alignment vertical="center"/>
    </xf>
    <xf numFmtId="0" fontId="0" fillId="0" borderId="0" xfId="0" applyAlignment="1">
      <alignment vertical="top" wrapText="1"/>
    </xf>
    <xf numFmtId="0" fontId="0" fillId="0" borderId="0" xfId="0" applyFill="1" applyAlignment="1">
      <alignment vertical="top" wrapText="1"/>
    </xf>
    <xf numFmtId="2" fontId="0" fillId="0" borderId="0" xfId="0" applyNumberFormat="1" applyFill="1" applyAlignment="1" applyProtection="1">
      <alignment vertical="top"/>
      <protection locked="0"/>
    </xf>
    <xf numFmtId="0" fontId="3" fillId="7" borderId="0" xfId="0" applyFont="1" applyFill="1" applyAlignment="1">
      <alignment horizontal="center" vertical="center" wrapText="1"/>
    </xf>
    <xf numFmtId="0" fontId="21" fillId="0" borderId="0" xfId="0" applyFont="1" applyFill="1" applyBorder="1" applyAlignment="1">
      <alignment horizontal="right" vertical="center" wrapText="1"/>
    </xf>
    <xf numFmtId="0" fontId="3" fillId="7" borderId="0" xfId="0" applyFont="1" applyFill="1" applyBorder="1" applyAlignment="1" applyProtection="1">
      <alignment horizontal="center" vertical="center" wrapText="1"/>
    </xf>
    <xf numFmtId="0" fontId="30" fillId="0" borderId="0" xfId="0" applyFont="1" applyFill="1" applyAlignment="1">
      <alignment horizontal="center" vertical="center"/>
    </xf>
    <xf numFmtId="0" fontId="39" fillId="0" borderId="0" xfId="0" applyFont="1" applyFill="1" applyAlignment="1">
      <alignment vertical="center" wrapText="1"/>
    </xf>
    <xf numFmtId="0" fontId="31" fillId="0" borderId="0" xfId="0" applyFont="1" applyFill="1" applyAlignment="1">
      <alignment vertical="center" wrapText="1"/>
    </xf>
    <xf numFmtId="0" fontId="20" fillId="0" borderId="0" xfId="0" applyFont="1" applyFill="1" applyAlignment="1">
      <alignment horizontal="left" vertical="center" wrapText="1"/>
    </xf>
    <xf numFmtId="0" fontId="0" fillId="0" borderId="0" xfId="0" applyFont="1" applyFill="1" applyAlignment="1">
      <alignment vertical="center" wrapText="1"/>
    </xf>
    <xf numFmtId="0" fontId="39" fillId="0" borderId="0" xfId="0" applyFont="1" applyFill="1" applyAlignment="1">
      <alignment horizontal="left" vertical="center" wrapText="1"/>
    </xf>
    <xf numFmtId="0" fontId="31" fillId="0" borderId="0" xfId="0" applyFont="1" applyFill="1" applyAlignment="1">
      <alignment horizontal="left" vertical="center" wrapText="1"/>
    </xf>
    <xf numFmtId="0" fontId="42" fillId="0" borderId="0" xfId="0" applyFont="1" applyFill="1" applyAlignment="1">
      <alignment horizontal="left" vertical="center" wrapText="1"/>
    </xf>
    <xf numFmtId="0" fontId="20" fillId="0" borderId="0" xfId="0" applyFont="1" applyFill="1" applyAlignment="1">
      <alignment vertical="center" wrapText="1"/>
    </xf>
    <xf numFmtId="0" fontId="3" fillId="0" borderId="0" xfId="0" applyFont="1" applyFill="1" applyAlignment="1">
      <alignment vertical="center" wrapText="1"/>
    </xf>
    <xf numFmtId="0" fontId="33" fillId="0" borderId="0" xfId="0" applyFont="1" applyFill="1" applyAlignment="1">
      <alignment horizontal="left" vertical="center" wrapText="1"/>
    </xf>
    <xf numFmtId="0" fontId="3" fillId="0" borderId="0" xfId="0" applyFont="1" applyFill="1" applyAlignment="1">
      <alignment wrapText="1"/>
    </xf>
    <xf numFmtId="0" fontId="32" fillId="0" borderId="0" xfId="0" applyFont="1" applyFill="1" applyAlignment="1">
      <alignment vertical="center" wrapText="1"/>
    </xf>
    <xf numFmtId="0" fontId="43" fillId="0" borderId="0" xfId="0" applyFont="1" applyFill="1" applyAlignment="1">
      <alignment vertical="center" wrapText="1"/>
    </xf>
    <xf numFmtId="0" fontId="0" fillId="0" borderId="0" xfId="0" applyFont="1" applyFill="1" applyAlignment="1">
      <alignment wrapText="1"/>
    </xf>
    <xf numFmtId="0" fontId="33" fillId="0" borderId="0" xfId="0" applyFont="1" applyFill="1" applyAlignment="1">
      <alignment wrapText="1"/>
    </xf>
    <xf numFmtId="0" fontId="8" fillId="0" borderId="0" xfId="0" applyFont="1" applyFill="1"/>
    <xf numFmtId="0" fontId="8" fillId="0" borderId="5" xfId="0" applyFont="1" applyFill="1" applyBorder="1"/>
    <xf numFmtId="0" fontId="15" fillId="0" borderId="0" xfId="2" applyFill="1" applyAlignment="1"/>
    <xf numFmtId="0" fontId="15" fillId="0" borderId="0" xfId="2" applyFill="1" applyBorder="1" applyAlignment="1"/>
    <xf numFmtId="0" fontId="46" fillId="0" borderId="0" xfId="2" applyFont="1" applyFill="1" applyBorder="1" applyAlignment="1"/>
    <xf numFmtId="0" fontId="46" fillId="0" borderId="5" xfId="2" applyFont="1" applyFill="1" applyBorder="1" applyAlignment="1"/>
    <xf numFmtId="0" fontId="15" fillId="0" borderId="5" xfId="2" applyFill="1" applyBorder="1" applyAlignment="1"/>
    <xf numFmtId="0" fontId="29" fillId="0" borderId="0" xfId="0" quotePrefix="1" applyFont="1" applyAlignment="1">
      <alignment horizontal="center" vertical="center" wrapText="1"/>
    </xf>
    <xf numFmtId="1" fontId="20" fillId="0" borderId="0" xfId="0" applyNumberFormat="1" applyFont="1" applyAlignment="1">
      <alignment horizontal="center" vertical="center" wrapText="1"/>
    </xf>
    <xf numFmtId="0" fontId="0" fillId="0" borderId="0" xfId="0" quotePrefix="1" applyFill="1"/>
    <xf numFmtId="0" fontId="15" fillId="4" borderId="0" xfId="2" applyFill="1" applyBorder="1" applyAlignment="1">
      <alignment horizontal="center"/>
    </xf>
    <xf numFmtId="0" fontId="15" fillId="4" borderId="0" xfId="2" applyFill="1" applyAlignment="1"/>
    <xf numFmtId="0" fontId="47" fillId="8" borderId="0" xfId="0" applyFont="1" applyFill="1"/>
    <xf numFmtId="0" fontId="0" fillId="8" borderId="0" xfId="0" applyFill="1"/>
  </cellXfs>
  <cellStyles count="10">
    <cellStyle name="Comma 2" xfId="3" xr:uid="{00000000-0005-0000-0000-000000000000}"/>
    <cellStyle name="Komma" xfId="9" builtinId="3"/>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uri=CELEX:32019L2162"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ir.hyponoe.at/de/funding"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M34"/>
  <sheetViews>
    <sheetView zoomScale="90" zoomScaleNormal="90" workbookViewId="0">
      <selection activeCell="D28" sqref="D28:H28"/>
    </sheetView>
  </sheetViews>
  <sheetFormatPr baseColWidth="10" defaultRowHeight="15" x14ac:dyDescent="0.25"/>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t="s">
        <v>1018</v>
      </c>
      <c r="G6" s="6"/>
      <c r="H6" s="6"/>
      <c r="I6" s="6"/>
      <c r="J6" s="7"/>
    </row>
    <row r="7" spans="2:10" ht="26.25" x14ac:dyDescent="0.25">
      <c r="B7" s="5"/>
      <c r="C7" s="6"/>
      <c r="D7" s="6"/>
      <c r="E7" s="6"/>
      <c r="F7" s="11"/>
      <c r="G7" s="6"/>
      <c r="H7" s="6"/>
      <c r="I7" s="6"/>
      <c r="J7" s="7"/>
    </row>
    <row r="8" spans="2:10" ht="26.25" x14ac:dyDescent="0.25">
      <c r="B8" s="5"/>
      <c r="C8" s="6"/>
      <c r="D8" s="6"/>
      <c r="E8" s="6"/>
      <c r="F8" s="11" t="s">
        <v>996</v>
      </c>
      <c r="G8" s="6"/>
      <c r="H8" s="6"/>
      <c r="I8" s="6"/>
      <c r="J8" s="7"/>
    </row>
    <row r="9" spans="2:10" ht="21" x14ac:dyDescent="0.25">
      <c r="B9" s="5"/>
      <c r="C9" s="6"/>
      <c r="D9" s="6"/>
      <c r="E9" s="6"/>
      <c r="F9" s="12" t="s">
        <v>1273</v>
      </c>
      <c r="G9" s="6"/>
      <c r="H9" s="6"/>
      <c r="I9" s="6"/>
      <c r="J9" s="7"/>
    </row>
    <row r="10" spans="2:10" ht="21" x14ac:dyDescent="0.25">
      <c r="B10" s="5"/>
      <c r="C10" s="6"/>
      <c r="D10" s="6"/>
      <c r="E10" s="6"/>
      <c r="F10" s="12" t="s">
        <v>1274</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3" x14ac:dyDescent="0.25">
      <c r="B17" s="5"/>
      <c r="C17" s="6"/>
      <c r="D17" s="6"/>
      <c r="E17" s="6"/>
      <c r="F17" s="6"/>
      <c r="G17" s="6"/>
      <c r="H17" s="6"/>
      <c r="I17" s="6"/>
      <c r="J17" s="7"/>
    </row>
    <row r="18" spans="1:13" x14ac:dyDescent="0.25">
      <c r="B18" s="5"/>
      <c r="C18" s="6"/>
      <c r="D18" s="6"/>
      <c r="E18" s="6"/>
      <c r="F18" s="6"/>
      <c r="G18" s="6"/>
      <c r="H18" s="6"/>
      <c r="I18" s="6"/>
      <c r="J18" s="7"/>
    </row>
    <row r="19" spans="1:13" x14ac:dyDescent="0.25">
      <c r="B19" s="5"/>
      <c r="C19" s="6"/>
      <c r="D19" s="6"/>
      <c r="E19" s="6"/>
      <c r="F19" s="6"/>
      <c r="G19" s="6"/>
      <c r="H19" s="6"/>
      <c r="I19" s="6"/>
      <c r="J19" s="7"/>
    </row>
    <row r="20" spans="1:13" x14ac:dyDescent="0.25">
      <c r="B20" s="5"/>
      <c r="C20" s="6"/>
      <c r="D20" s="6"/>
      <c r="E20" s="6"/>
      <c r="F20" s="6"/>
      <c r="G20" s="6"/>
      <c r="H20" s="6"/>
      <c r="I20" s="6"/>
      <c r="J20" s="7"/>
    </row>
    <row r="21" spans="1:13" x14ac:dyDescent="0.25">
      <c r="B21" s="5"/>
      <c r="C21" s="6"/>
      <c r="D21" s="6"/>
      <c r="E21" s="6"/>
      <c r="F21" s="6"/>
      <c r="G21" s="6"/>
      <c r="H21" s="6"/>
      <c r="I21" s="6"/>
      <c r="J21" s="7"/>
    </row>
    <row r="22" spans="1:13" x14ac:dyDescent="0.25">
      <c r="B22" s="5"/>
      <c r="C22" s="6"/>
      <c r="D22" s="6"/>
      <c r="E22" s="6"/>
      <c r="F22" s="13" t="s">
        <v>1</v>
      </c>
      <c r="G22" s="6"/>
      <c r="H22" s="6"/>
      <c r="I22" s="6"/>
      <c r="J22" s="7"/>
    </row>
    <row r="23" spans="1:13" x14ac:dyDescent="0.25">
      <c r="B23" s="5"/>
      <c r="C23" s="6"/>
      <c r="D23" s="6"/>
      <c r="E23" s="6"/>
      <c r="F23" s="14"/>
      <c r="G23" s="6"/>
      <c r="H23" s="6"/>
      <c r="I23" s="6"/>
      <c r="J23" s="7"/>
    </row>
    <row r="24" spans="1:13" x14ac:dyDescent="0.25">
      <c r="B24" s="5"/>
      <c r="C24" s="6"/>
      <c r="D24" s="188" t="s">
        <v>2</v>
      </c>
      <c r="E24" s="189" t="s">
        <v>3</v>
      </c>
      <c r="F24" s="189"/>
      <c r="G24" s="189"/>
      <c r="H24" s="189"/>
      <c r="I24" s="6"/>
      <c r="J24" s="7"/>
    </row>
    <row r="25" spans="1:13" x14ac:dyDescent="0.25">
      <c r="B25" s="5"/>
      <c r="C25" s="6"/>
      <c r="D25" s="6"/>
      <c r="H25" s="6"/>
      <c r="I25" s="6"/>
      <c r="J25" s="7"/>
    </row>
    <row r="26" spans="1:13" x14ac:dyDescent="0.25">
      <c r="B26" s="5"/>
      <c r="C26" s="6"/>
      <c r="D26" s="188" t="s">
        <v>4</v>
      </c>
      <c r="E26" s="189"/>
      <c r="F26" s="189"/>
      <c r="G26" s="189"/>
      <c r="H26" s="189"/>
      <c r="I26" s="6"/>
      <c r="J26" s="7"/>
    </row>
    <row r="27" spans="1:13" x14ac:dyDescent="0.25">
      <c r="B27" s="5"/>
      <c r="C27" s="6"/>
      <c r="D27" s="15"/>
      <c r="E27" s="15"/>
      <c r="F27" s="15"/>
      <c r="G27" s="15"/>
      <c r="H27" s="15"/>
      <c r="I27" s="6"/>
      <c r="J27" s="7"/>
    </row>
    <row r="28" spans="1:13" x14ac:dyDescent="0.25">
      <c r="B28" s="5"/>
      <c r="C28" s="6"/>
      <c r="D28" s="188" t="s">
        <v>1019</v>
      </c>
      <c r="E28" s="189" t="s">
        <v>3</v>
      </c>
      <c r="F28" s="189"/>
      <c r="G28" s="189"/>
      <c r="H28" s="189"/>
      <c r="I28" s="6"/>
      <c r="J28" s="7"/>
    </row>
    <row r="29" spans="1:13" x14ac:dyDescent="0.25">
      <c r="B29" s="5"/>
      <c r="C29" s="6"/>
      <c r="I29" s="182"/>
      <c r="J29" s="183"/>
      <c r="K29" s="182"/>
      <c r="L29" s="182"/>
      <c r="M29" s="182"/>
    </row>
    <row r="30" spans="1:13" x14ac:dyDescent="0.25">
      <c r="B30" s="5"/>
      <c r="C30" s="6"/>
      <c r="D30" s="188" t="s">
        <v>1020</v>
      </c>
      <c r="E30" s="189"/>
      <c r="F30" s="189"/>
      <c r="G30" s="189"/>
      <c r="H30" s="189"/>
      <c r="I30" s="178"/>
      <c r="J30" s="179"/>
      <c r="K30" s="90"/>
      <c r="L30" s="90"/>
      <c r="M30" s="90"/>
    </row>
    <row r="31" spans="1:13" x14ac:dyDescent="0.25">
      <c r="B31" s="5"/>
      <c r="C31" s="6"/>
      <c r="D31" s="6"/>
      <c r="E31" s="6"/>
      <c r="F31" s="6"/>
      <c r="G31" s="6"/>
      <c r="H31" s="6"/>
      <c r="I31" s="178"/>
      <c r="J31" s="179"/>
      <c r="K31" s="90"/>
      <c r="L31" s="90"/>
      <c r="M31" s="90"/>
    </row>
    <row r="32" spans="1:13" x14ac:dyDescent="0.25">
      <c r="A32" s="115"/>
      <c r="B32" s="116"/>
      <c r="C32" s="117"/>
      <c r="D32" s="188" t="s">
        <v>5</v>
      </c>
      <c r="E32" s="189" t="s">
        <v>3</v>
      </c>
      <c r="F32" s="189"/>
      <c r="G32" s="189"/>
      <c r="H32" s="189"/>
      <c r="I32" s="181"/>
      <c r="J32" s="184"/>
      <c r="K32" s="180"/>
      <c r="L32" s="180"/>
      <c r="M32" s="180"/>
    </row>
    <row r="33" spans="2:13" ht="13.5" customHeight="1" x14ac:dyDescent="0.25">
      <c r="B33" s="5"/>
      <c r="C33" s="6"/>
      <c r="I33" s="178"/>
      <c r="J33" s="179"/>
      <c r="K33" s="90"/>
      <c r="L33" s="90"/>
      <c r="M33" s="90"/>
    </row>
    <row r="34" spans="2:13" ht="15.75" thickBot="1" x14ac:dyDescent="0.3">
      <c r="B34" s="16"/>
      <c r="C34" s="17"/>
      <c r="D34" s="17"/>
      <c r="E34" s="17"/>
      <c r="F34" s="17"/>
      <c r="G34" s="17"/>
      <c r="H34" s="17"/>
      <c r="I34" s="17"/>
      <c r="J34" s="18"/>
    </row>
  </sheetData>
  <mergeCells count="5">
    <mergeCell ref="D24:H24"/>
    <mergeCell ref="D26:H26"/>
    <mergeCell ref="D28:H28"/>
    <mergeCell ref="D32:H32"/>
    <mergeCell ref="D30:H30"/>
  </mergeCells>
  <hyperlinks>
    <hyperlink ref="D24:H24" location="'A. ATT General'!A1" display="Worksheet A: ATT General" xr:uid="{81D119A9-E827-4154-AD38-1CA6B1BE7419}"/>
    <hyperlink ref="D35:H35" location="'E. Optional ECB-ECAIs data'!A1" display="Worksheet E: Optional ECB-ECAIs data" xr:uid="{20448D0F-BEA6-487E-8EAE-A32E061A0D4B}"/>
    <hyperlink ref="D26:H26" location="'B1. ATT Mortgage Assets'!A1" display="Worksheet B1: ATT Mortgage Assets" xr:uid="{FF6FA41B-DF9D-4597-8B46-A8ED4F379242}"/>
    <hyperlink ref="D22:H22" location="'A. ATT General'!A1" display="Worksheet A: ATT General" xr:uid="{529FAC3A-FC0D-44CE-8604-0C30271DDC87}"/>
    <hyperlink ref="D28:H28" location="'C. ATT Glossary'!A1" display="Worksheet C: ATT Glossary" xr:uid="{21EA7E2B-72C6-4C65-AE72-A25732F9FBA4}"/>
    <hyperlink ref="D32:H32" location="Disclaimer!A1" display="Covered Bond Forum Disclaimer" xr:uid="{AAC80A90-CD95-4053-B649-E7359D2B66B4}"/>
    <hyperlink ref="D30:H30" location="'D1. Bond List'!A1" display="Worksheet D1: Bond List" xr:uid="{90D0BFD8-4976-481C-94C5-61EBF1A3FB51}"/>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3"/>
  <sheetViews>
    <sheetView tabSelected="1" zoomScale="80" zoomScaleNormal="80" workbookViewId="0">
      <selection activeCell="D301" sqref="D301"/>
    </sheetView>
  </sheetViews>
  <sheetFormatPr baseColWidth="10" defaultColWidth="8.85546875" defaultRowHeight="15" outlineLevelRow="1" x14ac:dyDescent="0.25"/>
  <cols>
    <col min="1" max="1" width="11.28515625" style="23" customWidth="1"/>
    <col min="2" max="2" width="72"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19.7109375" style="23" customWidth="1"/>
    <col min="10" max="11" width="47.7109375" style="23" customWidth="1"/>
    <col min="12" max="12" width="7.28515625" style="23" customWidth="1"/>
    <col min="13" max="13" width="25.7109375" style="23" customWidth="1"/>
    <col min="14" max="14" width="25.7109375" style="21" customWidth="1"/>
    <col min="15" max="16384" width="8.85546875" style="41"/>
  </cols>
  <sheetData>
    <row r="1" spans="1:13" ht="31.5" x14ac:dyDescent="0.25">
      <c r="A1" s="20" t="s">
        <v>6</v>
      </c>
      <c r="B1" s="20"/>
      <c r="C1" s="21"/>
      <c r="D1" s="21"/>
      <c r="E1" s="21"/>
      <c r="F1" s="43"/>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7</v>
      </c>
      <c r="C3" s="26" t="s">
        <v>156</v>
      </c>
      <c r="D3" s="24"/>
      <c r="E3" s="24"/>
      <c r="F3" s="21"/>
      <c r="G3" s="24"/>
      <c r="H3" s="21"/>
      <c r="L3" s="21"/>
      <c r="M3" s="21"/>
    </row>
    <row r="4" spans="1:13" ht="15.75" thickBot="1" x14ac:dyDescent="0.3">
      <c r="H4" s="21"/>
      <c r="L4" s="21"/>
      <c r="M4" s="21"/>
    </row>
    <row r="5" spans="1:13" ht="18.75" x14ac:dyDescent="0.25">
      <c r="A5" s="27"/>
      <c r="B5" s="73" t="s">
        <v>8</v>
      </c>
      <c r="C5" s="27"/>
      <c r="E5" s="28"/>
      <c r="F5" s="28"/>
      <c r="H5" s="21"/>
      <c r="L5" s="21"/>
      <c r="M5" s="21"/>
    </row>
    <row r="6" spans="1:13" x14ac:dyDescent="0.25">
      <c r="B6" s="74" t="s">
        <v>9</v>
      </c>
      <c r="H6" s="21"/>
      <c r="L6" s="21"/>
      <c r="M6" s="21"/>
    </row>
    <row r="7" spans="1:13" x14ac:dyDescent="0.25">
      <c r="B7" s="71" t="s">
        <v>10</v>
      </c>
      <c r="H7" s="21"/>
      <c r="L7" s="21"/>
      <c r="M7" s="21"/>
    </row>
    <row r="8" spans="1:13" x14ac:dyDescent="0.25">
      <c r="B8" s="71" t="s">
        <v>11</v>
      </c>
      <c r="F8" s="23" t="s">
        <v>12</v>
      </c>
      <c r="H8" s="21"/>
      <c r="L8" s="21"/>
      <c r="M8" s="21"/>
    </row>
    <row r="9" spans="1:13" x14ac:dyDescent="0.25">
      <c r="B9" s="74" t="s">
        <v>1021</v>
      </c>
      <c r="H9" s="21"/>
      <c r="L9" s="21"/>
      <c r="M9" s="21"/>
    </row>
    <row r="10" spans="1:13" x14ac:dyDescent="0.25">
      <c r="B10" s="74" t="s">
        <v>13</v>
      </c>
      <c r="H10" s="21"/>
      <c r="L10" s="21"/>
      <c r="M10" s="21"/>
    </row>
    <row r="11" spans="1:13" ht="15.75" thickBot="1" x14ac:dyDescent="0.3">
      <c r="B11" s="70" t="s">
        <v>14</v>
      </c>
      <c r="H11" s="21"/>
      <c r="L11" s="21"/>
      <c r="M11" s="21"/>
    </row>
    <row r="12" spans="1:13" x14ac:dyDescent="0.25">
      <c r="B12" s="29"/>
      <c r="H12" s="21"/>
      <c r="L12" s="21"/>
      <c r="M12" s="21"/>
    </row>
    <row r="13" spans="1:13" ht="37.5" x14ac:dyDescent="0.25">
      <c r="A13" s="59" t="s">
        <v>15</v>
      </c>
      <c r="B13" s="59" t="s">
        <v>9</v>
      </c>
      <c r="C13" s="60"/>
      <c r="D13" s="60"/>
      <c r="E13" s="60"/>
      <c r="F13" s="60"/>
      <c r="G13" s="75"/>
      <c r="H13" s="21"/>
      <c r="L13" s="21"/>
      <c r="M13" s="21"/>
    </row>
    <row r="14" spans="1:13" x14ac:dyDescent="0.25">
      <c r="A14" s="23" t="s">
        <v>16</v>
      </c>
      <c r="B14" s="30" t="s">
        <v>17</v>
      </c>
      <c r="C14" s="23" t="s">
        <v>457</v>
      </c>
      <c r="E14" s="28"/>
      <c r="F14" s="28"/>
      <c r="H14" s="21"/>
      <c r="L14" s="21"/>
      <c r="M14" s="21"/>
    </row>
    <row r="15" spans="1:13" ht="30" x14ac:dyDescent="0.25">
      <c r="A15" s="23" t="s">
        <v>18</v>
      </c>
      <c r="B15" s="30" t="s">
        <v>19</v>
      </c>
      <c r="C15" s="23" t="s">
        <v>996</v>
      </c>
      <c r="E15" s="28"/>
      <c r="F15" s="28"/>
      <c r="H15" s="21"/>
      <c r="L15" s="21"/>
      <c r="M15" s="21"/>
    </row>
    <row r="16" spans="1:13" x14ac:dyDescent="0.25">
      <c r="A16" s="23" t="s">
        <v>20</v>
      </c>
      <c r="B16" s="30" t="s">
        <v>21</v>
      </c>
      <c r="C16" s="89" t="s">
        <v>998</v>
      </c>
      <c r="E16" s="28"/>
      <c r="F16" s="28"/>
      <c r="H16" s="21"/>
      <c r="L16" s="21"/>
      <c r="M16" s="21"/>
    </row>
    <row r="17" spans="1:13" x14ac:dyDescent="0.25">
      <c r="A17" s="23" t="s">
        <v>22</v>
      </c>
      <c r="B17" s="30" t="s">
        <v>23</v>
      </c>
      <c r="C17" s="93">
        <v>44834</v>
      </c>
      <c r="E17" s="28"/>
      <c r="F17" s="28"/>
      <c r="H17" s="21"/>
      <c r="L17" s="21"/>
      <c r="M17" s="21"/>
    </row>
    <row r="18" spans="1:13" outlineLevel="1" x14ac:dyDescent="0.25">
      <c r="A18" s="23" t="s">
        <v>24</v>
      </c>
      <c r="B18" s="31" t="s">
        <v>25</v>
      </c>
      <c r="E18" s="28"/>
      <c r="F18" s="28"/>
      <c r="H18" s="21"/>
      <c r="L18" s="21"/>
      <c r="M18" s="21"/>
    </row>
    <row r="19" spans="1:13" outlineLevel="1" x14ac:dyDescent="0.25">
      <c r="A19" s="23" t="s">
        <v>26</v>
      </c>
      <c r="B19" s="31" t="s">
        <v>27</v>
      </c>
      <c r="E19" s="28"/>
      <c r="F19" s="28"/>
      <c r="H19" s="21"/>
      <c r="L19" s="21"/>
      <c r="M19" s="21"/>
    </row>
    <row r="20" spans="1:13" outlineLevel="1" x14ac:dyDescent="0.25">
      <c r="A20" s="23" t="s">
        <v>28</v>
      </c>
      <c r="B20" s="31"/>
      <c r="E20" s="28"/>
      <c r="F20" s="28"/>
      <c r="H20" s="21"/>
      <c r="L20" s="21"/>
      <c r="M20" s="21"/>
    </row>
    <row r="21" spans="1:13" outlineLevel="1" x14ac:dyDescent="0.25">
      <c r="A21" s="23" t="s">
        <v>29</v>
      </c>
      <c r="B21" s="31"/>
      <c r="E21" s="28"/>
      <c r="F21" s="28"/>
      <c r="H21" s="21"/>
      <c r="L21" s="21"/>
      <c r="M21" s="21"/>
    </row>
    <row r="22" spans="1:13" outlineLevel="1" x14ac:dyDescent="0.25">
      <c r="A22" s="23" t="s">
        <v>30</v>
      </c>
      <c r="B22" s="31"/>
      <c r="E22" s="28"/>
      <c r="F22" s="28"/>
      <c r="H22" s="21"/>
      <c r="L22" s="21"/>
      <c r="M22" s="21"/>
    </row>
    <row r="23" spans="1:13" outlineLevel="1" x14ac:dyDescent="0.25">
      <c r="A23" s="23" t="s">
        <v>31</v>
      </c>
      <c r="B23" s="31"/>
      <c r="E23" s="28"/>
      <c r="F23" s="28"/>
      <c r="H23" s="21"/>
      <c r="L23" s="21"/>
      <c r="M23" s="21"/>
    </row>
    <row r="24" spans="1:13" outlineLevel="1" x14ac:dyDescent="0.25">
      <c r="A24" s="23" t="s">
        <v>32</v>
      </c>
      <c r="B24" s="31"/>
      <c r="E24" s="28"/>
      <c r="F24" s="28"/>
      <c r="H24" s="21"/>
      <c r="L24" s="21"/>
      <c r="M24" s="21"/>
    </row>
    <row r="25" spans="1:13" outlineLevel="1" x14ac:dyDescent="0.25">
      <c r="A25" s="23" t="s">
        <v>33</v>
      </c>
      <c r="B25" s="31"/>
      <c r="E25" s="28"/>
      <c r="F25" s="28"/>
      <c r="H25" s="21"/>
      <c r="L25" s="21"/>
      <c r="M25" s="21"/>
    </row>
    <row r="26" spans="1:13" ht="18.75" x14ac:dyDescent="0.25">
      <c r="A26" s="60"/>
      <c r="B26" s="59" t="s">
        <v>10</v>
      </c>
      <c r="C26" s="60"/>
      <c r="D26" s="60"/>
      <c r="E26" s="60"/>
      <c r="F26" s="60"/>
      <c r="G26" s="75"/>
      <c r="H26" s="21"/>
      <c r="L26" s="21"/>
      <c r="M26" s="21"/>
    </row>
    <row r="27" spans="1:13" x14ac:dyDescent="0.25">
      <c r="A27" s="23" t="s">
        <v>34</v>
      </c>
      <c r="B27" s="32" t="s">
        <v>35</v>
      </c>
      <c r="C27" s="23" t="s">
        <v>997</v>
      </c>
      <c r="D27" s="33"/>
      <c r="E27" s="33"/>
      <c r="F27" s="33"/>
      <c r="H27" s="21"/>
      <c r="L27" s="21"/>
      <c r="M27" s="21"/>
    </row>
    <row r="28" spans="1:13" x14ac:dyDescent="0.25">
      <c r="A28" s="23" t="s">
        <v>36</v>
      </c>
      <c r="B28" s="32" t="s">
        <v>37</v>
      </c>
      <c r="C28" s="23" t="s">
        <v>997</v>
      </c>
      <c r="D28" s="33"/>
      <c r="E28" s="33"/>
      <c r="F28" s="33"/>
      <c r="H28" s="21"/>
      <c r="L28" s="21"/>
      <c r="M28" s="21"/>
    </row>
    <row r="29" spans="1:13" x14ac:dyDescent="0.25">
      <c r="A29" s="23" t="s">
        <v>38</v>
      </c>
      <c r="B29" s="32" t="s">
        <v>39</v>
      </c>
      <c r="C29" s="91" t="s">
        <v>892</v>
      </c>
      <c r="E29" s="33"/>
      <c r="F29" s="33"/>
      <c r="H29" s="21"/>
      <c r="L29" s="21"/>
      <c r="M29" s="21"/>
    </row>
    <row r="30" spans="1:13" outlineLevel="1" x14ac:dyDescent="0.25">
      <c r="A30" s="23" t="s">
        <v>40</v>
      </c>
      <c r="B30" s="32"/>
      <c r="E30" s="33"/>
      <c r="F30" s="33"/>
      <c r="H30" s="21"/>
      <c r="L30" s="21"/>
      <c r="M30" s="21"/>
    </row>
    <row r="31" spans="1:13" outlineLevel="1" x14ac:dyDescent="0.25">
      <c r="A31" s="23" t="s">
        <v>41</v>
      </c>
      <c r="B31" s="32"/>
      <c r="E31" s="33"/>
      <c r="F31" s="33"/>
      <c r="H31" s="21"/>
      <c r="L31" s="21"/>
      <c r="M31" s="21"/>
    </row>
    <row r="32" spans="1:13" outlineLevel="1" x14ac:dyDescent="0.25">
      <c r="A32" s="23" t="s">
        <v>42</v>
      </c>
      <c r="B32" s="32"/>
      <c r="E32" s="33"/>
      <c r="F32" s="33"/>
      <c r="H32" s="21"/>
      <c r="L32" s="21"/>
      <c r="M32" s="21"/>
    </row>
    <row r="33" spans="1:14" outlineLevel="1" x14ac:dyDescent="0.25">
      <c r="A33" s="23" t="s">
        <v>43</v>
      </c>
      <c r="B33" s="32"/>
      <c r="E33" s="33"/>
      <c r="F33" s="33"/>
      <c r="H33" s="21"/>
      <c r="L33" s="21"/>
      <c r="M33" s="21"/>
    </row>
    <row r="34" spans="1:14" outlineLevel="1" x14ac:dyDescent="0.25">
      <c r="A34" s="23" t="s">
        <v>44</v>
      </c>
      <c r="B34" s="32"/>
      <c r="E34" s="33"/>
      <c r="F34" s="33"/>
      <c r="H34" s="21"/>
      <c r="L34" s="21"/>
      <c r="M34" s="21"/>
    </row>
    <row r="35" spans="1:14" outlineLevel="1" x14ac:dyDescent="0.25">
      <c r="A35" s="23" t="s">
        <v>45</v>
      </c>
      <c r="B35" s="34"/>
      <c r="E35" s="33"/>
      <c r="F35" s="33"/>
      <c r="H35" s="21"/>
      <c r="L35" s="21"/>
      <c r="M35" s="21"/>
    </row>
    <row r="36" spans="1:14" ht="18.75" x14ac:dyDescent="0.25">
      <c r="A36" s="59"/>
      <c r="B36" s="59" t="s">
        <v>11</v>
      </c>
      <c r="C36" s="59"/>
      <c r="D36" s="60"/>
      <c r="E36" s="60"/>
      <c r="F36" s="60"/>
      <c r="G36" s="75"/>
      <c r="H36" s="21"/>
      <c r="L36" s="21"/>
      <c r="M36" s="21"/>
    </row>
    <row r="37" spans="1:14" x14ac:dyDescent="0.25">
      <c r="A37" s="63"/>
      <c r="B37" s="64" t="s">
        <v>46</v>
      </c>
      <c r="C37" s="76" t="s">
        <v>47</v>
      </c>
      <c r="D37" s="66"/>
      <c r="E37" s="65"/>
      <c r="F37" s="64"/>
      <c r="G37" s="63"/>
      <c r="H37" s="21"/>
      <c r="L37" s="21"/>
      <c r="M37" s="21"/>
    </row>
    <row r="38" spans="1:14" x14ac:dyDescent="0.25">
      <c r="A38" s="23" t="s">
        <v>48</v>
      </c>
      <c r="B38" s="33" t="s">
        <v>49</v>
      </c>
      <c r="C38" s="94">
        <v>2972.7230642300001</v>
      </c>
      <c r="F38" s="33"/>
      <c r="H38" s="21"/>
      <c r="L38" s="21"/>
      <c r="M38" s="21"/>
    </row>
    <row r="39" spans="1:14" x14ac:dyDescent="0.25">
      <c r="A39" s="23" t="s">
        <v>50</v>
      </c>
      <c r="B39" s="33" t="s">
        <v>51</v>
      </c>
      <c r="C39" s="94">
        <v>2682.2997838000001</v>
      </c>
      <c r="F39" s="33"/>
      <c r="H39" s="21"/>
      <c r="L39" s="21"/>
      <c r="M39" s="21"/>
    </row>
    <row r="40" spans="1:14" outlineLevel="1" x14ac:dyDescent="0.25">
      <c r="A40" s="23" t="s">
        <v>52</v>
      </c>
      <c r="B40" s="35" t="s">
        <v>53</v>
      </c>
      <c r="C40" s="94">
        <v>3004.71108108</v>
      </c>
      <c r="F40" s="33"/>
      <c r="H40" s="21"/>
      <c r="L40" s="21"/>
      <c r="M40" s="21"/>
    </row>
    <row r="41" spans="1:14" outlineLevel="1" x14ac:dyDescent="0.25">
      <c r="A41" s="23" t="s">
        <v>54</v>
      </c>
      <c r="B41" s="35" t="s">
        <v>55</v>
      </c>
      <c r="C41" s="94">
        <v>2489.5845766300004</v>
      </c>
      <c r="F41" s="33"/>
      <c r="H41" s="21"/>
      <c r="L41" s="21"/>
      <c r="M41" s="21"/>
    </row>
    <row r="42" spans="1:14" s="81" customFormat="1" outlineLevel="1" x14ac:dyDescent="0.25">
      <c r="A42" s="78" t="s">
        <v>56</v>
      </c>
      <c r="B42" s="79" t="s">
        <v>991</v>
      </c>
      <c r="C42" s="94">
        <v>2738.0567222660002</v>
      </c>
      <c r="D42" s="78"/>
      <c r="E42" s="78"/>
      <c r="F42" s="79"/>
      <c r="G42" s="80"/>
      <c r="H42" s="80"/>
      <c r="I42" s="78"/>
      <c r="J42" s="78"/>
      <c r="K42" s="78"/>
      <c r="L42" s="80"/>
      <c r="M42" s="80"/>
      <c r="N42" s="80"/>
    </row>
    <row r="43" spans="1:14" outlineLevel="1" x14ac:dyDescent="0.25">
      <c r="A43" s="23" t="s">
        <v>57</v>
      </c>
      <c r="B43" s="33" t="s">
        <v>999</v>
      </c>
      <c r="C43" s="94">
        <v>2541.5294298084</v>
      </c>
      <c r="F43" s="33"/>
      <c r="H43" s="21"/>
      <c r="L43" s="21"/>
      <c r="M43" s="21"/>
    </row>
    <row r="44" spans="1:14" x14ac:dyDescent="0.25">
      <c r="A44" s="63"/>
      <c r="B44" s="64" t="s">
        <v>58</v>
      </c>
      <c r="C44" s="76" t="s">
        <v>1022</v>
      </c>
      <c r="D44" s="66" t="s">
        <v>1023</v>
      </c>
      <c r="E44" s="65"/>
      <c r="F44" s="64" t="s">
        <v>1024</v>
      </c>
      <c r="G44" s="63" t="s">
        <v>59</v>
      </c>
      <c r="H44" s="21"/>
      <c r="L44" s="21"/>
      <c r="M44" s="21"/>
    </row>
    <row r="45" spans="1:14" x14ac:dyDescent="0.25">
      <c r="A45" s="23" t="s">
        <v>60</v>
      </c>
      <c r="B45" s="33" t="s">
        <v>61</v>
      </c>
      <c r="C45" s="94">
        <v>2</v>
      </c>
      <c r="D45" s="94">
        <v>8.8271880829323965</v>
      </c>
      <c r="E45" s="94"/>
      <c r="F45" s="23" t="s">
        <v>889</v>
      </c>
      <c r="G45" s="97">
        <v>10.827188082932397</v>
      </c>
      <c r="H45" s="21"/>
      <c r="L45" s="21"/>
      <c r="M45" s="21"/>
    </row>
    <row r="46" spans="1:14" ht="30" outlineLevel="1" x14ac:dyDescent="0.25">
      <c r="A46" s="23" t="s">
        <v>62</v>
      </c>
      <c r="B46" s="33" t="s">
        <v>1275</v>
      </c>
      <c r="C46" s="94">
        <v>2.0786989881872726</v>
      </c>
      <c r="D46" s="94">
        <v>8.7484890947451248</v>
      </c>
      <c r="F46" s="23" t="s">
        <v>889</v>
      </c>
      <c r="G46" s="94">
        <v>10.827188082932397</v>
      </c>
      <c r="H46" s="21"/>
      <c r="I46" s="78"/>
      <c r="L46" s="21"/>
      <c r="M46" s="21"/>
    </row>
    <row r="47" spans="1:14" outlineLevel="1" x14ac:dyDescent="0.25">
      <c r="A47" s="23" t="s">
        <v>63</v>
      </c>
      <c r="B47" s="31"/>
      <c r="D47" s="94"/>
      <c r="G47" s="97"/>
      <c r="H47" s="21"/>
      <c r="L47" s="21"/>
      <c r="M47" s="21"/>
    </row>
    <row r="48" spans="1:14" outlineLevel="1" x14ac:dyDescent="0.25">
      <c r="A48" s="23" t="s">
        <v>64</v>
      </c>
      <c r="B48" s="33" t="s">
        <v>1109</v>
      </c>
      <c r="C48" s="94">
        <v>2</v>
      </c>
      <c r="D48" s="94">
        <v>18.6912634856848</v>
      </c>
      <c r="E48" s="94"/>
      <c r="F48" s="94" t="s">
        <v>889</v>
      </c>
      <c r="G48" s="97">
        <v>20.6912634856848</v>
      </c>
      <c r="H48" s="21"/>
      <c r="L48" s="21"/>
      <c r="M48" s="21"/>
    </row>
    <row r="49" spans="1:13" ht="30" outlineLevel="1" x14ac:dyDescent="0.25">
      <c r="A49" s="23" t="s">
        <v>65</v>
      </c>
      <c r="B49" s="33" t="s">
        <v>1276</v>
      </c>
      <c r="C49" s="94">
        <v>2.086486784422267</v>
      </c>
      <c r="D49" s="94">
        <v>18.604776701262534</v>
      </c>
      <c r="F49" s="23" t="s">
        <v>889</v>
      </c>
      <c r="G49" s="94">
        <v>20.6912634856848</v>
      </c>
      <c r="H49" s="21"/>
      <c r="L49" s="21"/>
      <c r="M49" s="21"/>
    </row>
    <row r="50" spans="1:13" outlineLevel="1" x14ac:dyDescent="0.25">
      <c r="A50" s="23" t="s">
        <v>66</v>
      </c>
      <c r="B50" s="31"/>
      <c r="G50" s="23"/>
      <c r="H50" s="21"/>
      <c r="L50" s="21"/>
      <c r="M50" s="21"/>
    </row>
    <row r="51" spans="1:13" outlineLevel="1" x14ac:dyDescent="0.25">
      <c r="A51" s="23" t="s">
        <v>67</v>
      </c>
      <c r="B51" s="31"/>
      <c r="G51" s="23"/>
      <c r="H51" s="21"/>
      <c r="L51" s="21"/>
      <c r="M51" s="21"/>
    </row>
    <row r="52" spans="1:13" x14ac:dyDescent="0.25">
      <c r="A52" s="63"/>
      <c r="B52" s="64" t="s">
        <v>68</v>
      </c>
      <c r="C52" s="63" t="s">
        <v>47</v>
      </c>
      <c r="D52" s="63"/>
      <c r="E52" s="65"/>
      <c r="F52" s="66" t="s">
        <v>69</v>
      </c>
      <c r="G52" s="66"/>
      <c r="H52" s="21"/>
      <c r="L52" s="21"/>
      <c r="M52" s="21"/>
    </row>
    <row r="53" spans="1:13" x14ac:dyDescent="0.25">
      <c r="A53" s="23" t="s">
        <v>70</v>
      </c>
      <c r="B53" s="33" t="s">
        <v>71</v>
      </c>
      <c r="C53" s="94">
        <v>2972.7230642325881</v>
      </c>
      <c r="E53" s="36"/>
      <c r="F53" s="37">
        <f>IF($C$58=0,"",IF(C53="[for completion]","",C53/$C$58))</f>
        <v>1</v>
      </c>
      <c r="G53" s="118"/>
      <c r="H53" s="21"/>
      <c r="L53" s="21"/>
      <c r="M53" s="21"/>
    </row>
    <row r="54" spans="1:13" x14ac:dyDescent="0.25">
      <c r="A54" s="23" t="s">
        <v>72</v>
      </c>
      <c r="B54" s="33" t="s">
        <v>73</v>
      </c>
      <c r="C54" s="94">
        <v>0</v>
      </c>
      <c r="E54" s="36"/>
      <c r="F54" s="37">
        <f>IF($C$58=0,"",IF(C54="[for completion]","",C54/$C$58))</f>
        <v>0</v>
      </c>
      <c r="G54" s="118"/>
      <c r="H54" s="21"/>
      <c r="L54" s="21"/>
      <c r="M54" s="21"/>
    </row>
    <row r="55" spans="1:13" x14ac:dyDescent="0.25">
      <c r="A55" s="23" t="s">
        <v>74</v>
      </c>
      <c r="B55" s="33" t="s">
        <v>75</v>
      </c>
      <c r="C55" s="94">
        <v>0</v>
      </c>
      <c r="E55" s="36"/>
      <c r="F55" s="37">
        <f>IF($C$58=0,"",IF(C55="[for completion]","",C55/$C$58))</f>
        <v>0</v>
      </c>
      <c r="G55" s="118"/>
      <c r="H55" s="21"/>
      <c r="L55" s="21"/>
      <c r="M55" s="21"/>
    </row>
    <row r="56" spans="1:13" x14ac:dyDescent="0.25">
      <c r="A56" s="23" t="s">
        <v>76</v>
      </c>
      <c r="B56" s="33" t="s">
        <v>77</v>
      </c>
      <c r="C56" s="94">
        <v>0</v>
      </c>
      <c r="E56" s="36"/>
      <c r="F56" s="37">
        <f>IF($C$58=0,"",IF(C56="[for completion]","",C56/$C$58))</f>
        <v>0</v>
      </c>
      <c r="G56" s="118"/>
      <c r="H56" s="21"/>
      <c r="L56" s="21"/>
      <c r="M56" s="21"/>
    </row>
    <row r="57" spans="1:13" x14ac:dyDescent="0.25">
      <c r="A57" s="23" t="s">
        <v>78</v>
      </c>
      <c r="B57" s="23" t="s">
        <v>79</v>
      </c>
      <c r="C57" s="94">
        <v>0</v>
      </c>
      <c r="E57" s="36"/>
      <c r="F57" s="37">
        <f>IF($C$58=0,"",IF(C57="[for completion]","",C57/$C$58))</f>
        <v>0</v>
      </c>
      <c r="G57" s="118"/>
      <c r="H57" s="21"/>
      <c r="L57" s="21"/>
      <c r="M57" s="21"/>
    </row>
    <row r="58" spans="1:13" x14ac:dyDescent="0.25">
      <c r="A58" s="23" t="s">
        <v>80</v>
      </c>
      <c r="B58" s="38" t="s">
        <v>81</v>
      </c>
      <c r="C58" s="95">
        <f>SUM(C53:C57)</f>
        <v>2972.7230642325881</v>
      </c>
      <c r="D58" s="36"/>
      <c r="E58" s="36"/>
      <c r="F58" s="39">
        <f>SUM(F53:F57)</f>
        <v>1</v>
      </c>
      <c r="G58" s="119"/>
      <c r="H58" s="21"/>
      <c r="L58" s="21"/>
      <c r="M58" s="21"/>
    </row>
    <row r="59" spans="1:13" outlineLevel="1" x14ac:dyDescent="0.25">
      <c r="A59" s="23" t="s">
        <v>82</v>
      </c>
      <c r="B59" s="40"/>
      <c r="E59" s="36"/>
      <c r="F59" s="37"/>
      <c r="G59" s="37"/>
      <c r="H59" s="21"/>
      <c r="L59" s="21"/>
      <c r="M59" s="21"/>
    </row>
    <row r="60" spans="1:13" outlineLevel="1" x14ac:dyDescent="0.25">
      <c r="A60" s="23" t="s">
        <v>84</v>
      </c>
      <c r="B60" s="40"/>
      <c r="E60" s="36"/>
      <c r="F60" s="37"/>
      <c r="G60" s="37"/>
      <c r="H60" s="21"/>
      <c r="L60" s="21"/>
      <c r="M60" s="21"/>
    </row>
    <row r="61" spans="1:13" outlineLevel="1" x14ac:dyDescent="0.25">
      <c r="A61" s="23" t="s">
        <v>85</v>
      </c>
      <c r="B61" s="40"/>
      <c r="E61" s="36"/>
      <c r="F61" s="37"/>
      <c r="G61" s="37"/>
      <c r="H61" s="21"/>
      <c r="L61" s="21"/>
      <c r="M61" s="21"/>
    </row>
    <row r="62" spans="1:13" outlineLevel="1" x14ac:dyDescent="0.25">
      <c r="A62" s="23" t="s">
        <v>86</v>
      </c>
      <c r="B62" s="40"/>
      <c r="E62" s="36"/>
      <c r="F62" s="37"/>
      <c r="G62" s="37"/>
      <c r="H62" s="21"/>
      <c r="L62" s="21"/>
      <c r="M62" s="21"/>
    </row>
    <row r="63" spans="1:13" outlineLevel="1" x14ac:dyDescent="0.25">
      <c r="A63" s="23" t="s">
        <v>87</v>
      </c>
      <c r="B63" s="40"/>
      <c r="E63" s="36"/>
      <c r="F63" s="37"/>
      <c r="G63" s="37"/>
      <c r="H63" s="21"/>
      <c r="L63" s="21"/>
      <c r="M63" s="21"/>
    </row>
    <row r="64" spans="1:13" outlineLevel="1" x14ac:dyDescent="0.25">
      <c r="A64" s="23" t="s">
        <v>88</v>
      </c>
      <c r="B64" s="40"/>
      <c r="C64" s="58"/>
      <c r="D64" s="58"/>
      <c r="E64" s="58"/>
      <c r="F64" s="37"/>
      <c r="G64" s="39"/>
      <c r="H64" s="21"/>
      <c r="L64" s="21"/>
      <c r="M64" s="21"/>
    </row>
    <row r="65" spans="1:13" ht="15" customHeight="1" x14ac:dyDescent="0.25">
      <c r="A65" s="63"/>
      <c r="B65" s="64" t="s">
        <v>89</v>
      </c>
      <c r="C65" s="76" t="s">
        <v>90</v>
      </c>
      <c r="D65" s="76" t="s">
        <v>91</v>
      </c>
      <c r="E65" s="65"/>
      <c r="F65" s="66" t="s">
        <v>92</v>
      </c>
      <c r="G65" s="77" t="s">
        <v>93</v>
      </c>
      <c r="H65" s="21"/>
      <c r="L65" s="21"/>
      <c r="M65" s="21"/>
    </row>
    <row r="66" spans="1:13" x14ac:dyDescent="0.25">
      <c r="A66" s="23" t="s">
        <v>94</v>
      </c>
      <c r="B66" s="33" t="s">
        <v>95</v>
      </c>
      <c r="C66" s="94">
        <v>8.2365424109629046</v>
      </c>
      <c r="D66" s="23" t="s">
        <v>886</v>
      </c>
      <c r="E66" s="30"/>
      <c r="F66" s="42"/>
      <c r="G66" s="43"/>
      <c r="H66" s="21"/>
      <c r="L66" s="21"/>
      <c r="M66" s="21"/>
    </row>
    <row r="67" spans="1:13" x14ac:dyDescent="0.25">
      <c r="B67" s="33"/>
      <c r="E67" s="30"/>
      <c r="F67" s="42"/>
      <c r="G67" s="43"/>
      <c r="H67" s="21"/>
      <c r="L67" s="21"/>
      <c r="M67" s="21"/>
    </row>
    <row r="68" spans="1:13" x14ac:dyDescent="0.25">
      <c r="B68" s="33" t="s">
        <v>96</v>
      </c>
      <c r="C68" s="30"/>
      <c r="D68" s="30"/>
      <c r="E68" s="30"/>
      <c r="F68" s="43"/>
      <c r="G68" s="43"/>
      <c r="H68" s="21"/>
      <c r="L68" s="21"/>
      <c r="M68" s="21"/>
    </row>
    <row r="69" spans="1:13" x14ac:dyDescent="0.25">
      <c r="B69" s="33" t="s">
        <v>97</v>
      </c>
      <c r="E69" s="30"/>
      <c r="F69" s="43"/>
      <c r="G69" s="43"/>
      <c r="H69" s="21"/>
      <c r="L69" s="21"/>
      <c r="M69" s="21"/>
    </row>
    <row r="70" spans="1:13" ht="42.75" customHeight="1" x14ac:dyDescent="0.25">
      <c r="A70" s="23" t="s">
        <v>98</v>
      </c>
      <c r="B70" s="19" t="s">
        <v>99</v>
      </c>
      <c r="C70" s="94">
        <v>277.07893880000006</v>
      </c>
      <c r="D70" s="23" t="s">
        <v>886</v>
      </c>
      <c r="E70" s="19"/>
      <c r="F70" s="37">
        <f t="shared" ref="F70:F76" si="0">IF($C$77=0,"",IF(C70="[for completion]","",C70/$C$77))</f>
        <v>9.3207114424174412E-2</v>
      </c>
      <c r="G70" s="37"/>
      <c r="H70" s="21"/>
      <c r="I70" s="78"/>
      <c r="L70" s="21"/>
      <c r="M70" s="21"/>
    </row>
    <row r="71" spans="1:13" x14ac:dyDescent="0.25">
      <c r="A71" s="23" t="s">
        <v>100</v>
      </c>
      <c r="B71" s="19" t="s">
        <v>101</v>
      </c>
      <c r="C71" s="94">
        <v>194.43628461</v>
      </c>
      <c r="D71" s="23" t="s">
        <v>886</v>
      </c>
      <c r="E71" s="19"/>
      <c r="F71" s="37">
        <f t="shared" si="0"/>
        <v>6.5406793841292166E-2</v>
      </c>
      <c r="G71" s="37"/>
      <c r="H71" s="21"/>
      <c r="I71" s="78"/>
      <c r="L71" s="21"/>
      <c r="M71" s="21"/>
    </row>
    <row r="72" spans="1:13" x14ac:dyDescent="0.25">
      <c r="A72" s="23" t="s">
        <v>102</v>
      </c>
      <c r="B72" s="19" t="s">
        <v>103</v>
      </c>
      <c r="C72" s="94">
        <v>251.10503940000001</v>
      </c>
      <c r="D72" s="23" t="s">
        <v>886</v>
      </c>
      <c r="E72" s="19"/>
      <c r="F72" s="37">
        <f t="shared" si="0"/>
        <v>8.4469704702949511E-2</v>
      </c>
      <c r="G72" s="37"/>
      <c r="H72" s="21"/>
      <c r="I72" s="78"/>
      <c r="L72" s="21"/>
      <c r="M72" s="21"/>
    </row>
    <row r="73" spans="1:13" x14ac:dyDescent="0.25">
      <c r="A73" s="23" t="s">
        <v>104</v>
      </c>
      <c r="B73" s="19" t="s">
        <v>105</v>
      </c>
      <c r="C73" s="94">
        <v>235.30988675000003</v>
      </c>
      <c r="D73" s="23" t="s">
        <v>886</v>
      </c>
      <c r="E73" s="19"/>
      <c r="F73" s="37">
        <f t="shared" si="0"/>
        <v>7.9156343078381861E-2</v>
      </c>
      <c r="G73" s="37"/>
      <c r="H73" s="21"/>
      <c r="I73" s="78"/>
      <c r="L73" s="21"/>
      <c r="M73" s="21"/>
    </row>
    <row r="74" spans="1:13" x14ac:dyDescent="0.25">
      <c r="A74" s="23" t="s">
        <v>106</v>
      </c>
      <c r="B74" s="19" t="s">
        <v>107</v>
      </c>
      <c r="C74" s="94">
        <v>252.97433322000001</v>
      </c>
      <c r="D74" s="23" t="s">
        <v>886</v>
      </c>
      <c r="E74" s="19"/>
      <c r="F74" s="37">
        <f t="shared" si="0"/>
        <v>8.5098520028025176E-2</v>
      </c>
      <c r="G74" s="37"/>
      <c r="H74" s="21"/>
      <c r="I74" s="78"/>
      <c r="L74" s="21"/>
      <c r="M74" s="21"/>
    </row>
    <row r="75" spans="1:13" x14ac:dyDescent="0.25">
      <c r="A75" s="23" t="s">
        <v>108</v>
      </c>
      <c r="B75" s="19" t="s">
        <v>109</v>
      </c>
      <c r="C75" s="94">
        <v>821.39255571000012</v>
      </c>
      <c r="D75" s="23" t="s">
        <v>886</v>
      </c>
      <c r="E75" s="19"/>
      <c r="F75" s="37">
        <f t="shared" si="0"/>
        <v>0.27630981358164136</v>
      </c>
      <c r="G75" s="37"/>
      <c r="H75" s="21"/>
      <c r="I75" s="78"/>
      <c r="L75" s="21"/>
      <c r="M75" s="21"/>
    </row>
    <row r="76" spans="1:13" x14ac:dyDescent="0.25">
      <c r="A76" s="23" t="s">
        <v>110</v>
      </c>
      <c r="B76" s="19" t="s">
        <v>111</v>
      </c>
      <c r="C76" s="94">
        <v>940.42602574999955</v>
      </c>
      <c r="D76" s="23" t="s">
        <v>886</v>
      </c>
      <c r="E76" s="19"/>
      <c r="F76" s="37">
        <f t="shared" si="0"/>
        <v>0.31635171034353543</v>
      </c>
      <c r="G76" s="37"/>
      <c r="H76" s="21"/>
      <c r="I76" s="78"/>
      <c r="L76" s="21"/>
      <c r="M76" s="21"/>
    </row>
    <row r="77" spans="1:13" x14ac:dyDescent="0.25">
      <c r="A77" s="23" t="s">
        <v>112</v>
      </c>
      <c r="B77" s="44" t="s">
        <v>81</v>
      </c>
      <c r="C77" s="95">
        <f>SUM(C70:C76)</f>
        <v>2972.72306424</v>
      </c>
      <c r="D77" s="23" t="s">
        <v>886</v>
      </c>
      <c r="E77" s="33"/>
      <c r="F77" s="39">
        <f>SUM(F70:F76)</f>
        <v>0.99999999999999978</v>
      </c>
      <c r="G77" s="39"/>
      <c r="H77" s="21"/>
      <c r="I77" s="78"/>
      <c r="L77" s="21"/>
      <c r="M77" s="21"/>
    </row>
    <row r="78" spans="1:13" outlineLevel="1" x14ac:dyDescent="0.25">
      <c r="A78" s="23" t="s">
        <v>113</v>
      </c>
      <c r="B78" s="45"/>
      <c r="C78" s="36"/>
      <c r="D78" s="36"/>
      <c r="E78" s="33"/>
      <c r="F78" s="37"/>
      <c r="G78" s="37"/>
      <c r="H78" s="21"/>
      <c r="I78" s="78"/>
      <c r="L78" s="21"/>
      <c r="M78" s="21"/>
    </row>
    <row r="79" spans="1:13" outlineLevel="1" x14ac:dyDescent="0.25">
      <c r="A79" s="23" t="s">
        <v>114</v>
      </c>
      <c r="B79" s="45"/>
      <c r="C79" s="36"/>
      <c r="D79" s="36"/>
      <c r="E79" s="33"/>
      <c r="F79" s="37"/>
      <c r="G79" s="37"/>
      <c r="H79" s="21"/>
      <c r="I79" s="78"/>
      <c r="L79" s="21"/>
      <c r="M79" s="21"/>
    </row>
    <row r="80" spans="1:13" outlineLevel="1" x14ac:dyDescent="0.25">
      <c r="A80" s="23" t="s">
        <v>115</v>
      </c>
      <c r="B80" s="45"/>
      <c r="C80" s="36"/>
      <c r="D80" s="36"/>
      <c r="E80" s="33"/>
      <c r="F80" s="37"/>
      <c r="G80" s="37"/>
      <c r="H80" s="21"/>
      <c r="L80" s="21"/>
      <c r="M80" s="21"/>
    </row>
    <row r="81" spans="1:13" outlineLevel="1" x14ac:dyDescent="0.25">
      <c r="A81" s="23" t="s">
        <v>116</v>
      </c>
      <c r="B81" s="45"/>
      <c r="C81" s="36"/>
      <c r="D81" s="36"/>
      <c r="E81" s="33"/>
      <c r="F81" s="37"/>
      <c r="G81" s="37"/>
      <c r="H81" s="21"/>
      <c r="L81" s="21"/>
      <c r="M81" s="21"/>
    </row>
    <row r="82" spans="1:13" outlineLevel="1" x14ac:dyDescent="0.25">
      <c r="A82" s="23" t="s">
        <v>117</v>
      </c>
      <c r="B82" s="45"/>
      <c r="C82" s="36"/>
      <c r="D82" s="36"/>
      <c r="E82" s="33"/>
      <c r="F82" s="37"/>
      <c r="G82" s="37"/>
      <c r="H82" s="21"/>
      <c r="L82" s="21"/>
      <c r="M82" s="21"/>
    </row>
    <row r="83" spans="1:13" outlineLevel="1" x14ac:dyDescent="0.25">
      <c r="A83" s="23" t="s">
        <v>118</v>
      </c>
      <c r="B83" s="45"/>
      <c r="C83" s="36"/>
      <c r="D83" s="36"/>
      <c r="E83" s="33"/>
      <c r="F83" s="37"/>
      <c r="G83" s="37"/>
      <c r="H83" s="21"/>
      <c r="L83" s="21"/>
      <c r="M83" s="21"/>
    </row>
    <row r="84" spans="1:13" outlineLevel="1" x14ac:dyDescent="0.25">
      <c r="A84" s="23" t="s">
        <v>119</v>
      </c>
      <c r="B84" s="45"/>
      <c r="C84" s="36"/>
      <c r="D84" s="36"/>
      <c r="E84" s="33"/>
      <c r="F84" s="37"/>
      <c r="G84" s="37"/>
      <c r="H84" s="21"/>
      <c r="L84" s="21"/>
      <c r="M84" s="21"/>
    </row>
    <row r="85" spans="1:13" outlineLevel="1" x14ac:dyDescent="0.25">
      <c r="A85" s="23" t="s">
        <v>120</v>
      </c>
      <c r="B85" s="45"/>
      <c r="C85" s="36"/>
      <c r="D85" s="36"/>
      <c r="E85" s="33"/>
      <c r="F85" s="37"/>
      <c r="G85" s="37"/>
      <c r="H85" s="21"/>
      <c r="L85" s="21"/>
      <c r="M85" s="21"/>
    </row>
    <row r="86" spans="1:13" outlineLevel="1" x14ac:dyDescent="0.25">
      <c r="A86" s="23" t="s">
        <v>121</v>
      </c>
      <c r="B86" s="44"/>
      <c r="C86" s="36"/>
      <c r="D86" s="36"/>
      <c r="E86" s="33"/>
      <c r="F86" s="37"/>
      <c r="G86" s="37"/>
      <c r="H86" s="21"/>
      <c r="L86" s="21"/>
      <c r="M86" s="21"/>
    </row>
    <row r="87" spans="1:13" outlineLevel="1" x14ac:dyDescent="0.25">
      <c r="A87" s="23" t="s">
        <v>122</v>
      </c>
      <c r="B87" s="45"/>
      <c r="C87" s="36"/>
      <c r="D87" s="36"/>
      <c r="E87" s="33"/>
      <c r="F87" s="37"/>
      <c r="G87" s="37"/>
      <c r="H87" s="21"/>
      <c r="L87" s="21"/>
      <c r="M87" s="21"/>
    </row>
    <row r="88" spans="1:13" ht="15" customHeight="1" x14ac:dyDescent="0.25">
      <c r="A88" s="63"/>
      <c r="B88" s="64" t="s">
        <v>123</v>
      </c>
      <c r="C88" s="76" t="s">
        <v>124</v>
      </c>
      <c r="D88" s="76" t="s">
        <v>125</v>
      </c>
      <c r="E88" s="65"/>
      <c r="F88" s="66" t="s">
        <v>126</v>
      </c>
      <c r="G88" s="63" t="s">
        <v>127</v>
      </c>
      <c r="H88" s="21"/>
      <c r="L88" s="21"/>
      <c r="M88" s="21"/>
    </row>
    <row r="89" spans="1:13" x14ac:dyDescent="0.25">
      <c r="A89" s="23" t="s">
        <v>128</v>
      </c>
      <c r="B89" s="33" t="s">
        <v>129</v>
      </c>
      <c r="C89" s="94">
        <v>4.850108747497865</v>
      </c>
      <c r="D89" s="23" t="s">
        <v>886</v>
      </c>
      <c r="E89" s="30"/>
      <c r="F89" s="42"/>
      <c r="G89" s="43"/>
      <c r="H89" s="21"/>
      <c r="L89" s="21"/>
      <c r="M89" s="21"/>
    </row>
    <row r="90" spans="1:13" x14ac:dyDescent="0.25">
      <c r="B90" s="33"/>
      <c r="E90" s="30"/>
      <c r="F90" s="42"/>
      <c r="G90" s="43"/>
      <c r="H90" s="21"/>
      <c r="L90" s="21"/>
      <c r="M90" s="21"/>
    </row>
    <row r="91" spans="1:13" x14ac:dyDescent="0.25">
      <c r="B91" s="33" t="s">
        <v>130</v>
      </c>
      <c r="C91" s="30"/>
      <c r="D91" s="30"/>
      <c r="E91" s="30"/>
      <c r="F91" s="43"/>
      <c r="G91" s="43"/>
      <c r="H91" s="21"/>
      <c r="L91" s="21"/>
      <c r="M91" s="21"/>
    </row>
    <row r="92" spans="1:13" x14ac:dyDescent="0.25">
      <c r="A92" s="23" t="s">
        <v>131</v>
      </c>
      <c r="B92" s="33" t="s">
        <v>97</v>
      </c>
      <c r="E92" s="30"/>
      <c r="F92" s="43"/>
      <c r="G92" s="43"/>
      <c r="H92" s="21"/>
      <c r="L92" s="21"/>
      <c r="M92" s="21"/>
    </row>
    <row r="93" spans="1:13" x14ac:dyDescent="0.25">
      <c r="A93" s="23" t="s">
        <v>132</v>
      </c>
      <c r="B93" s="19" t="s">
        <v>99</v>
      </c>
      <c r="C93" s="94">
        <f>0.2188709-0.0050871</f>
        <v>0.2137838</v>
      </c>
      <c r="D93" s="23" t="s">
        <v>886</v>
      </c>
      <c r="E93" s="19"/>
      <c r="F93" s="37">
        <f>IF($C$100=0,"",IF(C93="[for completion]","",C93/$C$100))</f>
        <v>7.9701680360699136E-5</v>
      </c>
      <c r="G93" s="37"/>
      <c r="H93" s="21"/>
      <c r="L93" s="21"/>
      <c r="M93" s="21"/>
    </row>
    <row r="94" spans="1:13" x14ac:dyDescent="0.25">
      <c r="A94" s="23" t="s">
        <v>133</v>
      </c>
      <c r="B94" s="19" t="s">
        <v>101</v>
      </c>
      <c r="C94" s="94">
        <v>30</v>
      </c>
      <c r="D94" s="23" t="s">
        <v>886</v>
      </c>
      <c r="E94" s="19"/>
      <c r="F94" s="37">
        <f t="shared" ref="F94:F101" si="1">IF($C$100=0,"",IF(C94="[for completion]","",C94/$C$100))</f>
        <v>1.1184432173162671E-2</v>
      </c>
      <c r="G94" s="37"/>
      <c r="H94" s="21"/>
      <c r="I94" s="78"/>
      <c r="L94" s="21"/>
      <c r="M94" s="21"/>
    </row>
    <row r="95" spans="1:13" x14ac:dyDescent="0.25">
      <c r="A95" s="23" t="s">
        <v>134</v>
      </c>
      <c r="B95" s="19" t="s">
        <v>103</v>
      </c>
      <c r="C95" s="94">
        <v>0</v>
      </c>
      <c r="D95" s="23" t="s">
        <v>886</v>
      </c>
      <c r="E95" s="19"/>
      <c r="F95" s="37">
        <f t="shared" si="1"/>
        <v>0</v>
      </c>
      <c r="G95" s="37"/>
      <c r="H95" s="21"/>
      <c r="I95" s="78"/>
      <c r="L95" s="21"/>
      <c r="M95" s="21"/>
    </row>
    <row r="96" spans="1:13" x14ac:dyDescent="0.25">
      <c r="A96" s="23" t="s">
        <v>135</v>
      </c>
      <c r="B96" s="19" t="s">
        <v>105</v>
      </c>
      <c r="C96" s="94">
        <v>1110</v>
      </c>
      <c r="D96" s="23" t="s">
        <v>886</v>
      </c>
      <c r="E96" s="19"/>
      <c r="F96" s="37">
        <f t="shared" si="1"/>
        <v>0.41382399040701884</v>
      </c>
      <c r="G96" s="37"/>
      <c r="H96" s="21"/>
      <c r="I96" s="78"/>
      <c r="L96" s="21"/>
      <c r="M96" s="21"/>
    </row>
    <row r="97" spans="1:14" x14ac:dyDescent="0.25">
      <c r="A97" s="23" t="s">
        <v>136</v>
      </c>
      <c r="B97" s="19" t="s">
        <v>107</v>
      </c>
      <c r="C97" s="94">
        <v>502.08600000000001</v>
      </c>
      <c r="D97" s="23" t="s">
        <v>886</v>
      </c>
      <c r="E97" s="19"/>
      <c r="F97" s="37">
        <f t="shared" si="1"/>
        <v>0.18718489373648511</v>
      </c>
      <c r="G97" s="37"/>
      <c r="H97" s="21"/>
      <c r="I97" s="78"/>
      <c r="L97" s="21"/>
      <c r="M97" s="21"/>
    </row>
    <row r="98" spans="1:14" x14ac:dyDescent="0.25">
      <c r="A98" s="23" t="s">
        <v>137</v>
      </c>
      <c r="B98" s="19" t="s">
        <v>109</v>
      </c>
      <c r="C98" s="94">
        <v>1020</v>
      </c>
      <c r="D98" s="23" t="s">
        <v>886</v>
      </c>
      <c r="E98" s="19"/>
      <c r="F98" s="37">
        <f t="shared" si="1"/>
        <v>0.38027069388753082</v>
      </c>
      <c r="G98" s="37"/>
      <c r="H98" s="21"/>
      <c r="I98" s="78"/>
      <c r="L98" s="21"/>
      <c r="M98" s="21"/>
    </row>
    <row r="99" spans="1:14" x14ac:dyDescent="0.25">
      <c r="A99" s="23" t="s">
        <v>138</v>
      </c>
      <c r="B99" s="19" t="s">
        <v>111</v>
      </c>
      <c r="C99" s="94">
        <v>20</v>
      </c>
      <c r="D99" s="23" t="s">
        <v>886</v>
      </c>
      <c r="E99" s="19"/>
      <c r="F99" s="37">
        <f t="shared" si="1"/>
        <v>7.4562881154417813E-3</v>
      </c>
      <c r="G99" s="37"/>
      <c r="H99" s="21"/>
      <c r="I99" s="78"/>
      <c r="L99" s="21"/>
      <c r="M99" s="21"/>
    </row>
    <row r="100" spans="1:14" x14ac:dyDescent="0.25">
      <c r="A100" s="23" t="s">
        <v>139</v>
      </c>
      <c r="B100" s="44" t="s">
        <v>81</v>
      </c>
      <c r="C100" s="96">
        <f>SUM(C93:C99)</f>
        <v>2682.2997838000001</v>
      </c>
      <c r="D100" s="23" t="s">
        <v>889</v>
      </c>
      <c r="E100" s="33"/>
      <c r="F100" s="39">
        <f>SUM(F93:F99)</f>
        <v>0.99999999999999989</v>
      </c>
      <c r="G100" s="39"/>
      <c r="H100" s="21"/>
      <c r="I100" s="78"/>
      <c r="L100" s="21"/>
      <c r="M100" s="21"/>
    </row>
    <row r="101" spans="1:14" outlineLevel="1" x14ac:dyDescent="0.25">
      <c r="A101" s="23" t="s">
        <v>140</v>
      </c>
      <c r="B101" s="45"/>
      <c r="C101" s="96"/>
      <c r="D101" s="36"/>
      <c r="E101" s="33"/>
      <c r="F101" s="37">
        <f t="shared" si="1"/>
        <v>0</v>
      </c>
      <c r="G101" s="37"/>
      <c r="H101" s="21"/>
      <c r="I101" s="78"/>
      <c r="L101" s="21"/>
      <c r="M101" s="21"/>
    </row>
    <row r="102" spans="1:14" outlineLevel="1" x14ac:dyDescent="0.25">
      <c r="A102" s="23" t="s">
        <v>141</v>
      </c>
      <c r="B102" s="45"/>
      <c r="C102" s="36"/>
      <c r="D102" s="36"/>
      <c r="E102" s="33"/>
      <c r="F102" s="37"/>
      <c r="G102" s="37"/>
      <c r="H102" s="21"/>
      <c r="L102" s="21"/>
      <c r="M102" s="21"/>
    </row>
    <row r="103" spans="1:14" outlineLevel="1" x14ac:dyDescent="0.25">
      <c r="A103" s="23" t="s">
        <v>142</v>
      </c>
      <c r="B103" s="45"/>
      <c r="C103" s="36"/>
      <c r="D103" s="36"/>
      <c r="E103" s="33"/>
      <c r="F103" s="37"/>
      <c r="G103" s="37"/>
      <c r="H103" s="21"/>
      <c r="L103" s="21"/>
      <c r="M103" s="21"/>
    </row>
    <row r="104" spans="1:14" outlineLevel="1" x14ac:dyDescent="0.25">
      <c r="A104" s="23" t="s">
        <v>143</v>
      </c>
      <c r="B104" s="45"/>
      <c r="C104" s="36"/>
      <c r="D104" s="36"/>
      <c r="E104" s="33"/>
      <c r="F104" s="37"/>
      <c r="G104" s="37"/>
      <c r="H104" s="21"/>
      <c r="L104" s="21"/>
      <c r="M104" s="21"/>
    </row>
    <row r="105" spans="1:14" outlineLevel="1" x14ac:dyDescent="0.25">
      <c r="A105" s="23" t="s">
        <v>144</v>
      </c>
      <c r="B105" s="45"/>
      <c r="C105" s="36"/>
      <c r="D105" s="36"/>
      <c r="E105" s="33"/>
      <c r="F105" s="37"/>
      <c r="G105" s="37"/>
      <c r="H105" s="21"/>
      <c r="L105" s="21"/>
      <c r="M105" s="21"/>
    </row>
    <row r="106" spans="1:14" outlineLevel="1" x14ac:dyDescent="0.25">
      <c r="A106" s="23" t="s">
        <v>145</v>
      </c>
      <c r="B106" s="45"/>
      <c r="C106" s="36"/>
      <c r="D106" s="36"/>
      <c r="E106" s="33"/>
      <c r="F106" s="37"/>
      <c r="G106" s="37"/>
      <c r="H106" s="21"/>
      <c r="L106" s="21"/>
      <c r="M106" s="21"/>
    </row>
    <row r="107" spans="1:14" outlineLevel="1" x14ac:dyDescent="0.25">
      <c r="A107" s="23" t="s">
        <v>146</v>
      </c>
      <c r="B107" s="45"/>
      <c r="C107" s="36"/>
      <c r="D107" s="36"/>
      <c r="E107" s="33"/>
      <c r="F107" s="37"/>
      <c r="G107" s="37"/>
      <c r="H107" s="21"/>
      <c r="L107" s="21"/>
      <c r="M107" s="21"/>
    </row>
    <row r="108" spans="1:14" outlineLevel="1" x14ac:dyDescent="0.25">
      <c r="A108" s="23" t="s">
        <v>147</v>
      </c>
      <c r="B108" s="44"/>
      <c r="C108" s="36"/>
      <c r="D108" s="36"/>
      <c r="E108" s="33"/>
      <c r="F108" s="37"/>
      <c r="G108" s="37"/>
      <c r="H108" s="21"/>
      <c r="L108" s="21"/>
      <c r="M108" s="21"/>
    </row>
    <row r="109" spans="1:14" outlineLevel="1" x14ac:dyDescent="0.25">
      <c r="A109" s="23" t="s">
        <v>148</v>
      </c>
      <c r="B109" s="45"/>
      <c r="C109" s="36"/>
      <c r="D109" s="36"/>
      <c r="E109" s="33"/>
      <c r="F109" s="37"/>
      <c r="G109" s="37"/>
      <c r="H109" s="21"/>
      <c r="L109" s="21"/>
      <c r="M109" s="21"/>
    </row>
    <row r="110" spans="1:14" outlineLevel="1" x14ac:dyDescent="0.25">
      <c r="A110" s="23" t="s">
        <v>149</v>
      </c>
      <c r="B110" s="45"/>
      <c r="C110" s="36"/>
      <c r="D110" s="36"/>
      <c r="E110" s="33"/>
      <c r="F110" s="37"/>
      <c r="G110" s="37"/>
      <c r="H110" s="21"/>
      <c r="L110" s="21"/>
      <c r="M110" s="21"/>
    </row>
    <row r="111" spans="1:14" ht="15" customHeight="1" x14ac:dyDescent="0.25">
      <c r="A111" s="63"/>
      <c r="B111" s="64" t="s">
        <v>150</v>
      </c>
      <c r="C111" s="66" t="s">
        <v>151</v>
      </c>
      <c r="D111" s="66" t="s">
        <v>152</v>
      </c>
      <c r="E111" s="65"/>
      <c r="F111" s="66" t="s">
        <v>153</v>
      </c>
      <c r="G111" s="66" t="s">
        <v>154</v>
      </c>
      <c r="H111" s="21"/>
      <c r="L111" s="21"/>
      <c r="M111" s="21"/>
    </row>
    <row r="112" spans="1:14" s="46" customFormat="1" x14ac:dyDescent="0.25">
      <c r="A112" s="23" t="s">
        <v>155</v>
      </c>
      <c r="B112" s="33" t="s">
        <v>156</v>
      </c>
      <c r="C112" s="94">
        <v>2947.6095789800002</v>
      </c>
      <c r="D112" s="94" t="s">
        <v>889</v>
      </c>
      <c r="E112" s="37"/>
      <c r="F112" s="37">
        <f t="shared" ref="F112:F123" si="2">IF($C$127=0,"",IF(C112="[for completion]","",C112/$C$127))</f>
        <v>0.99155202664023767</v>
      </c>
      <c r="G112" s="37" t="str">
        <f t="shared" ref="G112:G123" si="3">IF($D$127=0,"",IF(D112="[for completion]","",D112/$D$127))</f>
        <v/>
      </c>
      <c r="H112" s="21"/>
      <c r="I112" s="23"/>
      <c r="J112" s="23"/>
      <c r="K112" s="23"/>
      <c r="L112" s="21"/>
      <c r="M112" s="21"/>
      <c r="N112" s="21"/>
    </row>
    <row r="113" spans="1:14" s="46" customFormat="1" x14ac:dyDescent="0.25">
      <c r="A113" s="23" t="s">
        <v>157</v>
      </c>
      <c r="B113" s="33" t="s">
        <v>158</v>
      </c>
      <c r="C113" s="94">
        <v>0.1386</v>
      </c>
      <c r="D113" s="94" t="s">
        <v>889</v>
      </c>
      <c r="E113" s="37"/>
      <c r="F113" s="37">
        <f t="shared" si="2"/>
        <v>4.6623919216565086E-5</v>
      </c>
      <c r="G113" s="37" t="str">
        <f t="shared" si="3"/>
        <v/>
      </c>
      <c r="H113" s="21"/>
      <c r="I113" s="23"/>
      <c r="J113" s="23"/>
      <c r="K113" s="23"/>
      <c r="L113" s="21"/>
      <c r="M113" s="21"/>
      <c r="N113" s="21"/>
    </row>
    <row r="114" spans="1:14" s="46" customFormat="1" x14ac:dyDescent="0.25">
      <c r="A114" s="23" t="s">
        <v>159</v>
      </c>
      <c r="B114" s="33" t="s">
        <v>160</v>
      </c>
      <c r="C114" s="94">
        <v>0</v>
      </c>
      <c r="D114" s="94" t="s">
        <v>889</v>
      </c>
      <c r="E114" s="37"/>
      <c r="F114" s="37">
        <f t="shared" si="2"/>
        <v>0</v>
      </c>
      <c r="G114" s="37" t="str">
        <f t="shared" si="3"/>
        <v/>
      </c>
      <c r="H114" s="21"/>
      <c r="I114" s="23"/>
      <c r="J114" s="23"/>
      <c r="K114" s="23"/>
      <c r="L114" s="21"/>
      <c r="M114" s="21"/>
      <c r="N114" s="21"/>
    </row>
    <row r="115" spans="1:14" s="46" customFormat="1" x14ac:dyDescent="0.25">
      <c r="A115" s="23" t="s">
        <v>161</v>
      </c>
      <c r="B115" s="33" t="s">
        <v>162</v>
      </c>
      <c r="C115" s="94">
        <v>0</v>
      </c>
      <c r="D115" s="94" t="s">
        <v>889</v>
      </c>
      <c r="E115" s="37"/>
      <c r="F115" s="37">
        <f t="shared" si="2"/>
        <v>0</v>
      </c>
      <c r="G115" s="37" t="str">
        <f t="shared" si="3"/>
        <v/>
      </c>
      <c r="H115" s="21"/>
      <c r="I115" s="23"/>
      <c r="J115" s="23"/>
      <c r="K115" s="23"/>
      <c r="L115" s="21"/>
      <c r="M115" s="21"/>
      <c r="N115" s="21"/>
    </row>
    <row r="116" spans="1:14" s="46" customFormat="1" x14ac:dyDescent="0.25">
      <c r="A116" s="23" t="s">
        <v>163</v>
      </c>
      <c r="B116" s="33" t="s">
        <v>164</v>
      </c>
      <c r="C116" s="94">
        <v>24.542885252588071</v>
      </c>
      <c r="D116" s="94" t="s">
        <v>889</v>
      </c>
      <c r="E116" s="37"/>
      <c r="F116" s="37">
        <f t="shared" si="2"/>
        <v>8.2560281338967725E-3</v>
      </c>
      <c r="G116" s="37" t="str">
        <f t="shared" si="3"/>
        <v/>
      </c>
      <c r="H116" s="21"/>
      <c r="I116" s="23"/>
      <c r="J116" s="23"/>
      <c r="K116" s="23"/>
      <c r="L116" s="21"/>
      <c r="M116" s="21"/>
      <c r="N116" s="21"/>
    </row>
    <row r="117" spans="1:14" s="46" customFormat="1" x14ac:dyDescent="0.25">
      <c r="A117" s="23" t="s">
        <v>165</v>
      </c>
      <c r="B117" s="33" t="s">
        <v>166</v>
      </c>
      <c r="C117" s="94">
        <v>0</v>
      </c>
      <c r="D117" s="94" t="s">
        <v>889</v>
      </c>
      <c r="E117" s="33"/>
      <c r="F117" s="37">
        <f t="shared" si="2"/>
        <v>0</v>
      </c>
      <c r="G117" s="37" t="str">
        <f t="shared" si="3"/>
        <v/>
      </c>
      <c r="H117" s="21"/>
      <c r="I117" s="23"/>
      <c r="J117" s="23"/>
      <c r="K117" s="23"/>
      <c r="L117" s="21"/>
      <c r="M117" s="21"/>
      <c r="N117" s="21"/>
    </row>
    <row r="118" spans="1:14" x14ac:dyDescent="0.25">
      <c r="A118" s="23" t="s">
        <v>167</v>
      </c>
      <c r="B118" s="33" t="s">
        <v>168</v>
      </c>
      <c r="C118" s="94">
        <v>0</v>
      </c>
      <c r="D118" s="94" t="s">
        <v>889</v>
      </c>
      <c r="E118" s="33"/>
      <c r="F118" s="37">
        <f t="shared" si="2"/>
        <v>0</v>
      </c>
      <c r="G118" s="37" t="str">
        <f t="shared" si="3"/>
        <v/>
      </c>
      <c r="H118" s="21"/>
      <c r="L118" s="21"/>
      <c r="M118" s="21"/>
    </row>
    <row r="119" spans="1:14" x14ac:dyDescent="0.25">
      <c r="A119" s="23" t="s">
        <v>169</v>
      </c>
      <c r="B119" s="33" t="s">
        <v>170</v>
      </c>
      <c r="C119" s="94">
        <v>0</v>
      </c>
      <c r="D119" s="94" t="s">
        <v>889</v>
      </c>
      <c r="E119" s="33"/>
      <c r="F119" s="37">
        <f t="shared" si="2"/>
        <v>0</v>
      </c>
      <c r="G119" s="37" t="str">
        <f t="shared" si="3"/>
        <v/>
      </c>
      <c r="H119" s="21"/>
      <c r="L119" s="21"/>
      <c r="M119" s="21"/>
    </row>
    <row r="120" spans="1:14" x14ac:dyDescent="0.25">
      <c r="A120" s="23" t="s">
        <v>171</v>
      </c>
      <c r="B120" s="33" t="s">
        <v>172</v>
      </c>
      <c r="C120" s="94">
        <v>0</v>
      </c>
      <c r="D120" s="94" t="s">
        <v>889</v>
      </c>
      <c r="E120" s="33"/>
      <c r="F120" s="37">
        <f t="shared" si="2"/>
        <v>0</v>
      </c>
      <c r="G120" s="37" t="str">
        <f t="shared" si="3"/>
        <v/>
      </c>
      <c r="H120" s="21"/>
      <c r="L120" s="21"/>
      <c r="M120" s="21"/>
    </row>
    <row r="121" spans="1:14" x14ac:dyDescent="0.25">
      <c r="A121" s="23" t="s">
        <v>173</v>
      </c>
      <c r="B121" s="33" t="s">
        <v>174</v>
      </c>
      <c r="C121" s="94">
        <v>0</v>
      </c>
      <c r="D121" s="94" t="s">
        <v>889</v>
      </c>
      <c r="E121" s="33"/>
      <c r="F121" s="37">
        <f t="shared" si="2"/>
        <v>0</v>
      </c>
      <c r="G121" s="37" t="str">
        <f t="shared" si="3"/>
        <v/>
      </c>
      <c r="H121" s="21"/>
      <c r="L121" s="21"/>
      <c r="M121" s="21"/>
    </row>
    <row r="122" spans="1:14" x14ac:dyDescent="0.25">
      <c r="A122" s="23" t="s">
        <v>175</v>
      </c>
      <c r="B122" s="33" t="s">
        <v>176</v>
      </c>
      <c r="C122" s="94">
        <v>0</v>
      </c>
      <c r="D122" s="94" t="s">
        <v>889</v>
      </c>
      <c r="E122" s="33"/>
      <c r="F122" s="37">
        <f t="shared" si="2"/>
        <v>0</v>
      </c>
      <c r="G122" s="37" t="str">
        <f t="shared" si="3"/>
        <v/>
      </c>
      <c r="H122" s="21"/>
      <c r="L122" s="21"/>
      <c r="M122" s="21"/>
    </row>
    <row r="123" spans="1:14" x14ac:dyDescent="0.25">
      <c r="A123" s="23" t="s">
        <v>177</v>
      </c>
      <c r="B123" s="33" t="s">
        <v>178</v>
      </c>
      <c r="C123" s="94">
        <v>0</v>
      </c>
      <c r="D123" s="94" t="s">
        <v>889</v>
      </c>
      <c r="E123" s="33"/>
      <c r="F123" s="37">
        <f t="shared" si="2"/>
        <v>0</v>
      </c>
      <c r="G123" s="37" t="str">
        <f t="shared" si="3"/>
        <v/>
      </c>
      <c r="H123" s="21"/>
      <c r="L123" s="21"/>
      <c r="M123" s="21"/>
    </row>
    <row r="124" spans="1:14" x14ac:dyDescent="0.25">
      <c r="A124" s="23" t="s">
        <v>179</v>
      </c>
      <c r="B124" s="33" t="s">
        <v>180</v>
      </c>
      <c r="C124" s="94">
        <v>0</v>
      </c>
      <c r="D124" s="94" t="s">
        <v>889</v>
      </c>
      <c r="E124" s="33"/>
      <c r="F124" s="37"/>
      <c r="G124" s="37"/>
      <c r="H124" s="21"/>
      <c r="L124" s="21"/>
      <c r="M124" s="21"/>
    </row>
    <row r="125" spans="1:14" x14ac:dyDescent="0.25">
      <c r="A125" s="23" t="s">
        <v>181</v>
      </c>
      <c r="B125" s="33" t="s">
        <v>182</v>
      </c>
      <c r="C125" s="94">
        <v>0</v>
      </c>
      <c r="D125" s="94" t="s">
        <v>889</v>
      </c>
      <c r="E125" s="33"/>
      <c r="F125" s="37"/>
      <c r="G125" s="37"/>
      <c r="H125" s="21"/>
      <c r="L125" s="21"/>
      <c r="M125" s="21"/>
    </row>
    <row r="126" spans="1:14" x14ac:dyDescent="0.25">
      <c r="A126" s="23" t="s">
        <v>183</v>
      </c>
      <c r="B126" s="33" t="s">
        <v>79</v>
      </c>
      <c r="C126" s="94">
        <v>0.432</v>
      </c>
      <c r="D126" s="94" t="s">
        <v>889</v>
      </c>
      <c r="E126" s="33"/>
      <c r="F126" s="37">
        <f>IF($C$127=0,"",IF(C126="[for completion]","",C126/$C$127))</f>
        <v>1.4532130664903403E-4</v>
      </c>
      <c r="G126" s="37" t="str">
        <f>IF($D$127=0,"",IF(D126="[for completion]","",D126/$D$127))</f>
        <v/>
      </c>
      <c r="H126" s="21"/>
      <c r="L126" s="21"/>
      <c r="M126" s="21"/>
    </row>
    <row r="127" spans="1:14" x14ac:dyDescent="0.25">
      <c r="A127" s="23" t="s">
        <v>184</v>
      </c>
      <c r="B127" s="44" t="s">
        <v>81</v>
      </c>
      <c r="C127" s="94">
        <f>SUM(C112:C126)</f>
        <v>2972.7230642325881</v>
      </c>
      <c r="D127" s="94">
        <f>SUM(D112:D126)</f>
        <v>0</v>
      </c>
      <c r="E127" s="33"/>
      <c r="F127" s="47">
        <f>SUM(F112:F126)</f>
        <v>1.0000000000000002</v>
      </c>
      <c r="G127" s="47">
        <f>SUM(G112:G126)</f>
        <v>0</v>
      </c>
      <c r="H127" s="21"/>
      <c r="L127" s="21"/>
      <c r="M127" s="21"/>
    </row>
    <row r="128" spans="1:14" outlineLevel="1" x14ac:dyDescent="0.25">
      <c r="A128" s="23" t="s">
        <v>185</v>
      </c>
      <c r="B128" s="40"/>
      <c r="E128" s="33"/>
      <c r="F128" s="37"/>
      <c r="G128" s="37"/>
      <c r="H128" s="21"/>
      <c r="L128" s="21"/>
      <c r="M128" s="21"/>
    </row>
    <row r="129" spans="1:14" outlineLevel="1" x14ac:dyDescent="0.25">
      <c r="A129" s="23" t="s">
        <v>186</v>
      </c>
      <c r="B129" s="40"/>
      <c r="E129" s="33"/>
      <c r="F129" s="37"/>
      <c r="G129" s="37"/>
      <c r="H129" s="21"/>
      <c r="L129" s="21"/>
      <c r="M129" s="21"/>
    </row>
    <row r="130" spans="1:14" outlineLevel="1" x14ac:dyDescent="0.25">
      <c r="A130" s="23" t="s">
        <v>187</v>
      </c>
      <c r="B130" s="40"/>
      <c r="E130" s="33"/>
      <c r="F130" s="37"/>
      <c r="G130" s="37"/>
      <c r="H130" s="21"/>
      <c r="L130" s="21"/>
      <c r="M130" s="21"/>
    </row>
    <row r="131" spans="1:14" outlineLevel="1" x14ac:dyDescent="0.25">
      <c r="A131" s="23" t="s">
        <v>188</v>
      </c>
      <c r="B131" s="40"/>
      <c r="E131" s="33"/>
      <c r="F131" s="37"/>
      <c r="G131" s="37"/>
      <c r="H131" s="21"/>
      <c r="L131" s="21"/>
      <c r="M131" s="21"/>
    </row>
    <row r="132" spans="1:14" outlineLevel="1" x14ac:dyDescent="0.25">
      <c r="A132" s="23" t="s">
        <v>189</v>
      </c>
      <c r="B132" s="40"/>
      <c r="E132" s="33"/>
      <c r="F132" s="37"/>
      <c r="G132" s="37"/>
      <c r="H132" s="21"/>
      <c r="L132" s="21"/>
      <c r="M132" s="21"/>
    </row>
    <row r="133" spans="1:14" outlineLevel="1" x14ac:dyDescent="0.25">
      <c r="A133" s="23" t="s">
        <v>190</v>
      </c>
      <c r="B133" s="40"/>
      <c r="E133" s="33"/>
      <c r="F133" s="37"/>
      <c r="G133" s="37"/>
      <c r="H133" s="21"/>
      <c r="L133" s="21"/>
      <c r="M133" s="21"/>
    </row>
    <row r="134" spans="1:14" outlineLevel="1" x14ac:dyDescent="0.25">
      <c r="A134" s="23" t="s">
        <v>191</v>
      </c>
      <c r="B134" s="40"/>
      <c r="E134" s="33"/>
      <c r="F134" s="37"/>
      <c r="G134" s="37"/>
      <c r="H134" s="21"/>
      <c r="L134" s="21"/>
      <c r="M134" s="21"/>
    </row>
    <row r="135" spans="1:14" outlineLevel="1" x14ac:dyDescent="0.25">
      <c r="A135" s="23" t="s">
        <v>192</v>
      </c>
      <c r="B135" s="40"/>
      <c r="E135" s="33"/>
      <c r="F135" s="37"/>
      <c r="G135" s="37"/>
      <c r="H135" s="21"/>
      <c r="L135" s="21"/>
      <c r="M135" s="21"/>
    </row>
    <row r="136" spans="1:14" outlineLevel="1" x14ac:dyDescent="0.25">
      <c r="A136" s="23" t="s">
        <v>193</v>
      </c>
      <c r="B136" s="40"/>
      <c r="C136" s="58"/>
      <c r="D136" s="58"/>
      <c r="E136" s="58"/>
      <c r="F136" s="37"/>
      <c r="G136" s="37"/>
      <c r="H136" s="21"/>
      <c r="L136" s="21"/>
      <c r="M136" s="21"/>
    </row>
    <row r="137" spans="1:14" ht="15" customHeight="1" x14ac:dyDescent="0.25">
      <c r="A137" s="63"/>
      <c r="B137" s="64" t="s">
        <v>194</v>
      </c>
      <c r="C137" s="66" t="s">
        <v>151</v>
      </c>
      <c r="D137" s="66" t="s">
        <v>152</v>
      </c>
      <c r="E137" s="65"/>
      <c r="F137" s="66" t="s">
        <v>153</v>
      </c>
      <c r="G137" s="66" t="s">
        <v>154</v>
      </c>
      <c r="H137" s="21"/>
      <c r="L137" s="21"/>
      <c r="M137" s="21"/>
    </row>
    <row r="138" spans="1:14" s="46" customFormat="1" x14ac:dyDescent="0.25">
      <c r="A138" s="23" t="s">
        <v>195</v>
      </c>
      <c r="B138" s="33" t="s">
        <v>156</v>
      </c>
      <c r="C138" s="94">
        <v>2682.2997838000001</v>
      </c>
      <c r="D138" s="94" t="s">
        <v>889</v>
      </c>
      <c r="E138" s="37"/>
      <c r="F138" s="37">
        <f>IF($C$153=0,"",IF(C138="[for completion]","",C138/$C$153))</f>
        <v>1</v>
      </c>
      <c r="G138" s="37" t="str">
        <f>IF($D$153=0,"",IF(D138="[for completion]","",D138/$D$153))</f>
        <v/>
      </c>
      <c r="H138" s="21"/>
      <c r="I138" s="23"/>
      <c r="J138" s="23"/>
      <c r="K138" s="23"/>
      <c r="L138" s="21"/>
      <c r="M138" s="21"/>
      <c r="N138" s="21"/>
    </row>
    <row r="139" spans="1:14" s="46" customFormat="1" x14ac:dyDescent="0.25">
      <c r="A139" s="23" t="s">
        <v>196</v>
      </c>
      <c r="B139" s="33" t="s">
        <v>158</v>
      </c>
      <c r="C139" s="94">
        <v>0</v>
      </c>
      <c r="D139" s="94" t="s">
        <v>889</v>
      </c>
      <c r="E139" s="37"/>
      <c r="F139" s="37">
        <f t="shared" ref="F139:F152" si="4">IF($C$153=0,"",IF(C139="[for completion]","",C139/$C$153))</f>
        <v>0</v>
      </c>
      <c r="G139" s="37" t="str">
        <f t="shared" ref="G139:G152" si="5">IF($D$153=0,"",IF(D139="[for completion]","",D139/$D$153))</f>
        <v/>
      </c>
      <c r="H139" s="21"/>
      <c r="I139" s="23"/>
      <c r="J139" s="23"/>
      <c r="K139" s="23"/>
      <c r="L139" s="21"/>
      <c r="M139" s="21"/>
      <c r="N139" s="21"/>
    </row>
    <row r="140" spans="1:14" s="46" customFormat="1" x14ac:dyDescent="0.25">
      <c r="A140" s="23" t="s">
        <v>197</v>
      </c>
      <c r="B140" s="33" t="s">
        <v>160</v>
      </c>
      <c r="C140" s="94">
        <v>0</v>
      </c>
      <c r="D140" s="94" t="s">
        <v>889</v>
      </c>
      <c r="E140" s="37"/>
      <c r="F140" s="37">
        <f t="shared" si="4"/>
        <v>0</v>
      </c>
      <c r="G140" s="37" t="str">
        <f t="shared" si="5"/>
        <v/>
      </c>
      <c r="H140" s="21"/>
      <c r="I140" s="23"/>
      <c r="J140" s="23"/>
      <c r="K140" s="23"/>
      <c r="L140" s="21"/>
      <c r="M140" s="21"/>
      <c r="N140" s="21"/>
    </row>
    <row r="141" spans="1:14" s="46" customFormat="1" x14ac:dyDescent="0.25">
      <c r="A141" s="23" t="s">
        <v>198</v>
      </c>
      <c r="B141" s="33" t="s">
        <v>162</v>
      </c>
      <c r="C141" s="94">
        <v>0</v>
      </c>
      <c r="D141" s="94" t="s">
        <v>889</v>
      </c>
      <c r="E141" s="37"/>
      <c r="F141" s="37">
        <f t="shared" si="4"/>
        <v>0</v>
      </c>
      <c r="G141" s="37" t="str">
        <f t="shared" si="5"/>
        <v/>
      </c>
      <c r="H141" s="21"/>
      <c r="I141" s="23"/>
      <c r="J141" s="23"/>
      <c r="K141" s="23"/>
      <c r="L141" s="21"/>
      <c r="M141" s="21"/>
      <c r="N141" s="21"/>
    </row>
    <row r="142" spans="1:14" s="46" customFormat="1" x14ac:dyDescent="0.25">
      <c r="A142" s="23" t="s">
        <v>199</v>
      </c>
      <c r="B142" s="33" t="s">
        <v>164</v>
      </c>
      <c r="C142" s="94">
        <v>0</v>
      </c>
      <c r="D142" s="94" t="s">
        <v>889</v>
      </c>
      <c r="E142" s="37"/>
      <c r="F142" s="37">
        <f t="shared" si="4"/>
        <v>0</v>
      </c>
      <c r="G142" s="37" t="str">
        <f t="shared" si="5"/>
        <v/>
      </c>
      <c r="H142" s="21"/>
      <c r="I142" s="23"/>
      <c r="J142" s="23"/>
      <c r="K142" s="23"/>
      <c r="L142" s="21"/>
      <c r="M142" s="21"/>
      <c r="N142" s="21"/>
    </row>
    <row r="143" spans="1:14" s="46" customFormat="1" x14ac:dyDescent="0.25">
      <c r="A143" s="23" t="s">
        <v>200</v>
      </c>
      <c r="B143" s="33" t="s">
        <v>166</v>
      </c>
      <c r="C143" s="94">
        <v>0</v>
      </c>
      <c r="D143" s="94" t="s">
        <v>889</v>
      </c>
      <c r="E143" s="33"/>
      <c r="F143" s="37">
        <f t="shared" si="4"/>
        <v>0</v>
      </c>
      <c r="G143" s="37" t="str">
        <f t="shared" si="5"/>
        <v/>
      </c>
      <c r="H143" s="21"/>
      <c r="I143" s="23"/>
      <c r="J143" s="23"/>
      <c r="K143" s="23"/>
      <c r="L143" s="21"/>
      <c r="M143" s="21"/>
      <c r="N143" s="21"/>
    </row>
    <row r="144" spans="1:14" x14ac:dyDescent="0.25">
      <c r="A144" s="23" t="s">
        <v>201</v>
      </c>
      <c r="B144" s="33" t="s">
        <v>168</v>
      </c>
      <c r="C144" s="94">
        <v>0</v>
      </c>
      <c r="D144" s="94" t="s">
        <v>889</v>
      </c>
      <c r="E144" s="33"/>
      <c r="F144" s="37">
        <f t="shared" si="4"/>
        <v>0</v>
      </c>
      <c r="G144" s="37" t="str">
        <f t="shared" si="5"/>
        <v/>
      </c>
      <c r="H144" s="21"/>
      <c r="L144" s="21"/>
      <c r="M144" s="21"/>
    </row>
    <row r="145" spans="1:13" x14ac:dyDescent="0.25">
      <c r="A145" s="23" t="s">
        <v>202</v>
      </c>
      <c r="B145" s="33" t="s">
        <v>170</v>
      </c>
      <c r="C145" s="94">
        <v>0</v>
      </c>
      <c r="D145" s="94" t="s">
        <v>889</v>
      </c>
      <c r="E145" s="33"/>
      <c r="F145" s="37">
        <f t="shared" si="4"/>
        <v>0</v>
      </c>
      <c r="G145" s="37" t="str">
        <f t="shared" si="5"/>
        <v/>
      </c>
      <c r="H145" s="21"/>
      <c r="L145" s="21"/>
      <c r="M145" s="21"/>
    </row>
    <row r="146" spans="1:13" x14ac:dyDescent="0.25">
      <c r="A146" s="23" t="s">
        <v>203</v>
      </c>
      <c r="B146" s="33" t="s">
        <v>172</v>
      </c>
      <c r="C146" s="94">
        <v>0</v>
      </c>
      <c r="D146" s="94" t="s">
        <v>889</v>
      </c>
      <c r="E146" s="33"/>
      <c r="F146" s="37">
        <f t="shared" si="4"/>
        <v>0</v>
      </c>
      <c r="G146" s="37" t="str">
        <f t="shared" si="5"/>
        <v/>
      </c>
      <c r="H146" s="21"/>
      <c r="L146" s="21"/>
      <c r="M146" s="21"/>
    </row>
    <row r="147" spans="1:13" x14ac:dyDescent="0.25">
      <c r="A147" s="23" t="s">
        <v>204</v>
      </c>
      <c r="B147" s="33" t="s">
        <v>174</v>
      </c>
      <c r="C147" s="94">
        <v>0</v>
      </c>
      <c r="D147" s="94" t="s">
        <v>889</v>
      </c>
      <c r="E147" s="33"/>
      <c r="F147" s="37">
        <f t="shared" si="4"/>
        <v>0</v>
      </c>
      <c r="G147" s="37" t="str">
        <f t="shared" si="5"/>
        <v/>
      </c>
      <c r="H147" s="21"/>
      <c r="L147" s="21"/>
      <c r="M147" s="21"/>
    </row>
    <row r="148" spans="1:13" x14ac:dyDescent="0.25">
      <c r="A148" s="23" t="s">
        <v>205</v>
      </c>
      <c r="B148" s="33" t="s">
        <v>176</v>
      </c>
      <c r="C148" s="94">
        <v>0</v>
      </c>
      <c r="D148" s="94" t="s">
        <v>889</v>
      </c>
      <c r="E148" s="33"/>
      <c r="F148" s="37">
        <f t="shared" si="4"/>
        <v>0</v>
      </c>
      <c r="G148" s="37" t="str">
        <f t="shared" si="5"/>
        <v/>
      </c>
      <c r="H148" s="21"/>
      <c r="L148" s="21"/>
      <c r="M148" s="21"/>
    </row>
    <row r="149" spans="1:13" x14ac:dyDescent="0.25">
      <c r="A149" s="23" t="s">
        <v>206</v>
      </c>
      <c r="B149" s="33" t="s">
        <v>178</v>
      </c>
      <c r="C149" s="94">
        <v>0</v>
      </c>
      <c r="D149" s="94" t="s">
        <v>889</v>
      </c>
      <c r="E149" s="33"/>
      <c r="F149" s="37">
        <f t="shared" si="4"/>
        <v>0</v>
      </c>
      <c r="G149" s="37" t="str">
        <f t="shared" si="5"/>
        <v/>
      </c>
      <c r="H149" s="21"/>
      <c r="L149" s="21"/>
      <c r="M149" s="21"/>
    </row>
    <row r="150" spans="1:13" x14ac:dyDescent="0.25">
      <c r="A150" s="23" t="s">
        <v>207</v>
      </c>
      <c r="B150" s="33" t="s">
        <v>180</v>
      </c>
      <c r="C150" s="94">
        <v>0</v>
      </c>
      <c r="D150" s="94" t="s">
        <v>889</v>
      </c>
      <c r="E150" s="33"/>
      <c r="F150" s="37">
        <f t="shared" si="4"/>
        <v>0</v>
      </c>
      <c r="G150" s="37" t="str">
        <f t="shared" si="5"/>
        <v/>
      </c>
      <c r="H150" s="21"/>
      <c r="L150" s="21"/>
      <c r="M150" s="21"/>
    </row>
    <row r="151" spans="1:13" x14ac:dyDescent="0.25">
      <c r="A151" s="23" t="s">
        <v>208</v>
      </c>
      <c r="B151" s="33" t="s">
        <v>182</v>
      </c>
      <c r="C151" s="94">
        <v>0</v>
      </c>
      <c r="D151" s="94" t="s">
        <v>889</v>
      </c>
      <c r="E151" s="33"/>
      <c r="F151" s="37">
        <f t="shared" si="4"/>
        <v>0</v>
      </c>
      <c r="G151" s="37" t="str">
        <f t="shared" si="5"/>
        <v/>
      </c>
      <c r="H151" s="21"/>
      <c r="L151" s="21"/>
      <c r="M151" s="21"/>
    </row>
    <row r="152" spans="1:13" x14ac:dyDescent="0.25">
      <c r="A152" s="23" t="s">
        <v>209</v>
      </c>
      <c r="B152" s="33" t="s">
        <v>79</v>
      </c>
      <c r="C152" s="94">
        <v>0</v>
      </c>
      <c r="D152" s="94" t="s">
        <v>889</v>
      </c>
      <c r="E152" s="33"/>
      <c r="F152" s="37">
        <f t="shared" si="4"/>
        <v>0</v>
      </c>
      <c r="G152" s="37" t="str">
        <f t="shared" si="5"/>
        <v/>
      </c>
      <c r="H152" s="21"/>
      <c r="L152" s="21"/>
      <c r="M152" s="21"/>
    </row>
    <row r="153" spans="1:13" x14ac:dyDescent="0.25">
      <c r="A153" s="23" t="s">
        <v>210</v>
      </c>
      <c r="B153" s="44" t="s">
        <v>81</v>
      </c>
      <c r="C153" s="94">
        <f>SUM(C138:C152)</f>
        <v>2682.2997838000001</v>
      </c>
      <c r="D153" s="94">
        <f>SUM(D138:D152)</f>
        <v>0</v>
      </c>
      <c r="E153" s="33"/>
      <c r="F153" s="47">
        <f>SUM(F138:F152)</f>
        <v>1</v>
      </c>
      <c r="G153" s="47">
        <f>SUM(G138:G152)</f>
        <v>0</v>
      </c>
      <c r="H153" s="21"/>
      <c r="L153" s="21"/>
      <c r="M153" s="21"/>
    </row>
    <row r="154" spans="1:13" outlineLevel="1" x14ac:dyDescent="0.25">
      <c r="A154" s="23" t="s">
        <v>211</v>
      </c>
      <c r="B154" s="40"/>
      <c r="E154" s="33"/>
      <c r="F154" s="37"/>
      <c r="G154" s="37"/>
      <c r="H154" s="21"/>
      <c r="L154" s="21"/>
      <c r="M154" s="21"/>
    </row>
    <row r="155" spans="1:13" outlineLevel="1" x14ac:dyDescent="0.25">
      <c r="A155" s="23" t="s">
        <v>212</v>
      </c>
      <c r="B155" s="40"/>
      <c r="E155" s="33"/>
      <c r="F155" s="37"/>
      <c r="G155" s="37"/>
      <c r="H155" s="21"/>
      <c r="L155" s="21"/>
      <c r="M155" s="21"/>
    </row>
    <row r="156" spans="1:13" outlineLevel="1" x14ac:dyDescent="0.25">
      <c r="A156" s="23" t="s">
        <v>213</v>
      </c>
      <c r="B156" s="40"/>
      <c r="E156" s="33"/>
      <c r="F156" s="37"/>
      <c r="G156" s="37"/>
      <c r="H156" s="21"/>
      <c r="L156" s="21"/>
      <c r="M156" s="21"/>
    </row>
    <row r="157" spans="1:13" outlineLevel="1" x14ac:dyDescent="0.25">
      <c r="A157" s="23" t="s">
        <v>214</v>
      </c>
      <c r="B157" s="40"/>
      <c r="E157" s="33"/>
      <c r="F157" s="37"/>
      <c r="G157" s="37"/>
      <c r="H157" s="21"/>
      <c r="L157" s="21"/>
      <c r="M157" s="21"/>
    </row>
    <row r="158" spans="1:13" outlineLevel="1" x14ac:dyDescent="0.25">
      <c r="A158" s="23" t="s">
        <v>215</v>
      </c>
      <c r="B158" s="40"/>
      <c r="E158" s="33"/>
      <c r="F158" s="37"/>
      <c r="G158" s="37"/>
      <c r="H158" s="21"/>
      <c r="L158" s="21"/>
      <c r="M158" s="21"/>
    </row>
    <row r="159" spans="1:13" outlineLevel="1" x14ac:dyDescent="0.25">
      <c r="A159" s="23" t="s">
        <v>216</v>
      </c>
      <c r="B159" s="40"/>
      <c r="E159" s="33"/>
      <c r="F159" s="37"/>
      <c r="G159" s="37"/>
      <c r="H159" s="21"/>
      <c r="L159" s="21"/>
      <c r="M159" s="21"/>
    </row>
    <row r="160" spans="1:13" outlineLevel="1" x14ac:dyDescent="0.25">
      <c r="A160" s="23" t="s">
        <v>217</v>
      </c>
      <c r="B160" s="40"/>
      <c r="E160" s="33"/>
      <c r="F160" s="37"/>
      <c r="G160" s="37"/>
      <c r="H160" s="21"/>
      <c r="L160" s="21"/>
      <c r="M160" s="21"/>
    </row>
    <row r="161" spans="1:13" outlineLevel="1" x14ac:dyDescent="0.25">
      <c r="A161" s="23" t="s">
        <v>218</v>
      </c>
      <c r="B161" s="40"/>
      <c r="E161" s="33"/>
      <c r="F161" s="37"/>
      <c r="G161" s="37"/>
      <c r="H161" s="21"/>
      <c r="L161" s="21"/>
      <c r="M161" s="21"/>
    </row>
    <row r="162" spans="1:13" outlineLevel="1" x14ac:dyDescent="0.25">
      <c r="A162" s="23" t="s">
        <v>219</v>
      </c>
      <c r="B162" s="40"/>
      <c r="C162" s="58"/>
      <c r="D162" s="58"/>
      <c r="E162" s="58"/>
      <c r="F162" s="37"/>
      <c r="G162" s="37"/>
      <c r="H162" s="21"/>
      <c r="L162" s="21"/>
      <c r="M162" s="21"/>
    </row>
    <row r="163" spans="1:13" x14ac:dyDescent="0.25">
      <c r="A163" s="63"/>
      <c r="B163" s="64" t="s">
        <v>220</v>
      </c>
      <c r="C163" s="76" t="s">
        <v>151</v>
      </c>
      <c r="D163" s="76" t="s">
        <v>152</v>
      </c>
      <c r="E163" s="65"/>
      <c r="F163" s="76" t="s">
        <v>153</v>
      </c>
      <c r="G163" s="76" t="s">
        <v>154</v>
      </c>
      <c r="H163" s="21"/>
      <c r="L163" s="21"/>
      <c r="M163" s="21"/>
    </row>
    <row r="164" spans="1:13" x14ac:dyDescent="0.25">
      <c r="A164" s="23" t="s">
        <v>221</v>
      </c>
      <c r="B164" s="21" t="s">
        <v>222</v>
      </c>
      <c r="C164" s="94">
        <v>1580</v>
      </c>
      <c r="D164" s="94" t="s">
        <v>889</v>
      </c>
      <c r="E164" s="48"/>
      <c r="F164" s="98">
        <f>IF($C$167=0,"",IF(C164="[for completion]","",C164/$C$167))</f>
        <v>0.58904676111990073</v>
      </c>
      <c r="G164" s="98" t="str">
        <f>IF($D$167=0,"",IF(D164="[for completion]","",D164/$D$167))</f>
        <v/>
      </c>
      <c r="H164" s="21"/>
      <c r="L164" s="21"/>
      <c r="M164" s="21"/>
    </row>
    <row r="165" spans="1:13" x14ac:dyDescent="0.25">
      <c r="A165" s="23" t="s">
        <v>223</v>
      </c>
      <c r="B165" s="21" t="s">
        <v>224</v>
      </c>
      <c r="C165" s="94">
        <v>1102.2997837999999</v>
      </c>
      <c r="D165" s="94" t="s">
        <v>889</v>
      </c>
      <c r="E165" s="48"/>
      <c r="F165" s="98">
        <f>IF($C$167=0,"",IF(C165="[for completion]","",C165/$C$167))</f>
        <v>0.41095323888009921</v>
      </c>
      <c r="G165" s="98" t="str">
        <f>IF($D$167=0,"",IF(D165="[for completion]","",D165/$D$167))</f>
        <v/>
      </c>
      <c r="H165" s="21"/>
      <c r="L165" s="21"/>
      <c r="M165" s="21"/>
    </row>
    <row r="166" spans="1:13" x14ac:dyDescent="0.25">
      <c r="A166" s="23" t="s">
        <v>225</v>
      </c>
      <c r="B166" s="21" t="s">
        <v>79</v>
      </c>
      <c r="C166" s="94">
        <v>0</v>
      </c>
      <c r="D166" s="94" t="s">
        <v>889</v>
      </c>
      <c r="E166" s="48"/>
      <c r="F166" s="98">
        <f>IF($C$167=0,"",IF(C166="[for completion]","",C166/$C$167))</f>
        <v>0</v>
      </c>
      <c r="G166" s="98" t="str">
        <f>IF($D$167=0,"",IF(D166="[for completion]","",D166/$D$167))</f>
        <v/>
      </c>
      <c r="H166" s="21"/>
      <c r="L166" s="21"/>
      <c r="M166" s="21"/>
    </row>
    <row r="167" spans="1:13" x14ac:dyDescent="0.25">
      <c r="A167" s="23" t="s">
        <v>226</v>
      </c>
      <c r="B167" s="49" t="s">
        <v>81</v>
      </c>
      <c r="C167" s="97">
        <f>SUM(C164:C166)</f>
        <v>2682.2997838000001</v>
      </c>
      <c r="D167" s="97">
        <f>SUM(D164:D166)</f>
        <v>0</v>
      </c>
      <c r="E167" s="48"/>
      <c r="F167" s="98">
        <f>SUM(F164:F166)</f>
        <v>1</v>
      </c>
      <c r="G167" s="98">
        <f>SUM(G164:G166)</f>
        <v>0</v>
      </c>
      <c r="H167" s="21"/>
      <c r="L167" s="21"/>
      <c r="M167" s="21"/>
    </row>
    <row r="168" spans="1:13" outlineLevel="1" x14ac:dyDescent="0.25">
      <c r="A168" s="23" t="s">
        <v>227</v>
      </c>
      <c r="B168" s="49"/>
      <c r="C168" s="21"/>
      <c r="D168" s="21"/>
      <c r="E168" s="48"/>
      <c r="F168" s="48"/>
      <c r="G168" s="19"/>
      <c r="H168" s="21"/>
      <c r="L168" s="21"/>
      <c r="M168" s="21"/>
    </row>
    <row r="169" spans="1:13" outlineLevel="1" x14ac:dyDescent="0.25">
      <c r="A169" s="23" t="s">
        <v>228</v>
      </c>
      <c r="B169" s="49"/>
      <c r="C169" s="21"/>
      <c r="D169" s="21"/>
      <c r="E169" s="48"/>
      <c r="F169" s="48"/>
      <c r="G169" s="19"/>
      <c r="H169" s="21"/>
      <c r="L169" s="21"/>
      <c r="M169" s="21"/>
    </row>
    <row r="170" spans="1:13" outlineLevel="1" x14ac:dyDescent="0.25">
      <c r="A170" s="23" t="s">
        <v>229</v>
      </c>
      <c r="B170" s="49"/>
      <c r="C170" s="21"/>
      <c r="D170" s="21"/>
      <c r="E170" s="48"/>
      <c r="F170" s="48"/>
      <c r="G170" s="19"/>
      <c r="H170" s="21"/>
      <c r="L170" s="21"/>
      <c r="M170" s="21"/>
    </row>
    <row r="171" spans="1:13" outlineLevel="1" x14ac:dyDescent="0.25">
      <c r="A171" s="23" t="s">
        <v>230</v>
      </c>
      <c r="B171" s="49"/>
      <c r="C171" s="21"/>
      <c r="D171" s="21"/>
      <c r="E171" s="48"/>
      <c r="F171" s="48"/>
      <c r="G171" s="19"/>
      <c r="H171" s="21"/>
      <c r="L171" s="21"/>
      <c r="M171" s="21"/>
    </row>
    <row r="172" spans="1:13" outlineLevel="1" x14ac:dyDescent="0.25">
      <c r="A172" s="23" t="s">
        <v>231</v>
      </c>
      <c r="B172" s="49"/>
      <c r="C172" s="21"/>
      <c r="D172" s="21"/>
      <c r="E172" s="48"/>
      <c r="F172" s="48"/>
      <c r="G172" s="19"/>
      <c r="H172" s="21"/>
      <c r="L172" s="21"/>
      <c r="M172" s="21"/>
    </row>
    <row r="173" spans="1:13" ht="15" customHeight="1" x14ac:dyDescent="0.25">
      <c r="A173" s="63"/>
      <c r="B173" s="64" t="s">
        <v>232</v>
      </c>
      <c r="C173" s="63" t="s">
        <v>47</v>
      </c>
      <c r="D173" s="63"/>
      <c r="E173" s="65"/>
      <c r="F173" s="66" t="s">
        <v>233</v>
      </c>
      <c r="G173" s="66"/>
      <c r="H173" s="21"/>
      <c r="L173" s="21"/>
      <c r="M173" s="21"/>
    </row>
    <row r="174" spans="1:13" ht="15" customHeight="1" x14ac:dyDescent="0.25">
      <c r="A174" s="23" t="s">
        <v>234</v>
      </c>
      <c r="B174" s="33" t="s">
        <v>235</v>
      </c>
      <c r="C174" s="94">
        <v>0</v>
      </c>
      <c r="D174" s="30"/>
      <c r="E174" s="28"/>
      <c r="F174" s="37" t="str">
        <f>IF($C$179=0,"",IF(C174="[for completion]","",C174/$C$179))</f>
        <v/>
      </c>
      <c r="G174" s="37"/>
      <c r="H174" s="21"/>
      <c r="L174" s="21"/>
      <c r="M174" s="21"/>
    </row>
    <row r="175" spans="1:13" x14ac:dyDescent="0.25">
      <c r="A175" s="23" t="s">
        <v>236</v>
      </c>
      <c r="B175" s="33" t="s">
        <v>237</v>
      </c>
      <c r="C175" s="94">
        <v>0</v>
      </c>
      <c r="E175" s="39"/>
      <c r="F175" s="37" t="str">
        <f>IF($C$179=0,"",IF(C175="[for completion]","",C175/$C$179))</f>
        <v/>
      </c>
      <c r="G175" s="37"/>
      <c r="H175" s="21"/>
      <c r="L175" s="21"/>
      <c r="M175" s="21"/>
    </row>
    <row r="176" spans="1:13" x14ac:dyDescent="0.25">
      <c r="A176" s="23" t="s">
        <v>238</v>
      </c>
      <c r="B176" s="33" t="s">
        <v>239</v>
      </c>
      <c r="C176" s="94">
        <v>0</v>
      </c>
      <c r="E176" s="39"/>
      <c r="F176" s="37"/>
      <c r="G176" s="37"/>
      <c r="H176" s="21"/>
      <c r="L176" s="21"/>
      <c r="M176" s="21"/>
    </row>
    <row r="177" spans="1:13" x14ac:dyDescent="0.25">
      <c r="A177" s="23" t="s">
        <v>240</v>
      </c>
      <c r="B177" s="33" t="s">
        <v>241</v>
      </c>
      <c r="C177" s="94">
        <v>0</v>
      </c>
      <c r="E177" s="39"/>
      <c r="F177" s="37" t="str">
        <f t="shared" ref="F177:F187" si="6">IF($C$179=0,"",IF(C177="[for completion]","",C177/$C$179))</f>
        <v/>
      </c>
      <c r="G177" s="37"/>
      <c r="H177" s="21"/>
      <c r="L177" s="21"/>
      <c r="M177" s="21"/>
    </row>
    <row r="178" spans="1:13" x14ac:dyDescent="0.25">
      <c r="A178" s="23" t="s">
        <v>242</v>
      </c>
      <c r="B178" s="33" t="s">
        <v>79</v>
      </c>
      <c r="C178" s="94">
        <v>0</v>
      </c>
      <c r="E178" s="39"/>
      <c r="F178" s="37" t="str">
        <f t="shared" si="6"/>
        <v/>
      </c>
      <c r="G178" s="37"/>
      <c r="H178" s="21"/>
      <c r="L178" s="21"/>
      <c r="M178" s="21"/>
    </row>
    <row r="179" spans="1:13" x14ac:dyDescent="0.25">
      <c r="A179" s="23" t="s">
        <v>243</v>
      </c>
      <c r="B179" s="44" t="s">
        <v>81</v>
      </c>
      <c r="C179" s="95">
        <f>SUM(C174:C178)</f>
        <v>0</v>
      </c>
      <c r="E179" s="39"/>
      <c r="F179" s="39">
        <f>SUM(F174:F178)</f>
        <v>0</v>
      </c>
      <c r="G179" s="37"/>
      <c r="H179" s="21"/>
      <c r="L179" s="21"/>
      <c r="M179" s="21"/>
    </row>
    <row r="180" spans="1:13" outlineLevel="1" x14ac:dyDescent="0.25">
      <c r="A180" s="23" t="s">
        <v>244</v>
      </c>
      <c r="B180" s="50"/>
      <c r="E180" s="39"/>
      <c r="F180" s="37" t="str">
        <f t="shared" si="6"/>
        <v/>
      </c>
      <c r="G180" s="37"/>
      <c r="H180" s="21"/>
      <c r="L180" s="21"/>
      <c r="M180" s="21"/>
    </row>
    <row r="181" spans="1:13" s="50" customFormat="1" outlineLevel="1" x14ac:dyDescent="0.25">
      <c r="A181" s="23" t="s">
        <v>245</v>
      </c>
      <c r="F181" s="37" t="str">
        <f t="shared" si="6"/>
        <v/>
      </c>
    </row>
    <row r="182" spans="1:13" outlineLevel="1" x14ac:dyDescent="0.25">
      <c r="A182" s="23" t="s">
        <v>246</v>
      </c>
      <c r="B182" s="50"/>
      <c r="E182" s="39"/>
      <c r="F182" s="37" t="str">
        <f t="shared" si="6"/>
        <v/>
      </c>
      <c r="G182" s="37"/>
      <c r="H182" s="21"/>
      <c r="L182" s="21"/>
      <c r="M182" s="21"/>
    </row>
    <row r="183" spans="1:13" outlineLevel="1" x14ac:dyDescent="0.25">
      <c r="A183" s="23" t="s">
        <v>247</v>
      </c>
      <c r="B183" s="50"/>
      <c r="E183" s="39"/>
      <c r="F183" s="37" t="str">
        <f t="shared" si="6"/>
        <v/>
      </c>
      <c r="G183" s="37"/>
      <c r="H183" s="21"/>
      <c r="L183" s="21"/>
      <c r="M183" s="21"/>
    </row>
    <row r="184" spans="1:13" s="50" customFormat="1" outlineLevel="1" x14ac:dyDescent="0.25">
      <c r="A184" s="23" t="s">
        <v>248</v>
      </c>
      <c r="F184" s="37" t="str">
        <f t="shared" si="6"/>
        <v/>
      </c>
    </row>
    <row r="185" spans="1:13" outlineLevel="1" x14ac:dyDescent="0.25">
      <c r="A185" s="23" t="s">
        <v>249</v>
      </c>
      <c r="B185" s="50"/>
      <c r="E185" s="39"/>
      <c r="F185" s="37" t="str">
        <f t="shared" si="6"/>
        <v/>
      </c>
      <c r="G185" s="37"/>
      <c r="H185" s="21"/>
      <c r="L185" s="21"/>
      <c r="M185" s="21"/>
    </row>
    <row r="186" spans="1:13" outlineLevel="1" x14ac:dyDescent="0.25">
      <c r="A186" s="23" t="s">
        <v>250</v>
      </c>
      <c r="B186" s="50"/>
      <c r="E186" s="39"/>
      <c r="F186" s="37" t="str">
        <f t="shared" si="6"/>
        <v/>
      </c>
      <c r="G186" s="37"/>
      <c r="H186" s="21"/>
      <c r="L186" s="21"/>
      <c r="M186" s="21"/>
    </row>
    <row r="187" spans="1:13" outlineLevel="1" x14ac:dyDescent="0.25">
      <c r="A187" s="23" t="s">
        <v>251</v>
      </c>
      <c r="B187" s="50"/>
      <c r="E187" s="39"/>
      <c r="F187" s="37" t="str">
        <f t="shared" si="6"/>
        <v/>
      </c>
      <c r="G187" s="37"/>
      <c r="H187" s="21"/>
      <c r="L187" s="21"/>
      <c r="M187" s="21"/>
    </row>
    <row r="188" spans="1:13" outlineLevel="1" x14ac:dyDescent="0.25">
      <c r="A188" s="23" t="s">
        <v>252</v>
      </c>
      <c r="B188" s="50"/>
      <c r="E188" s="39"/>
      <c r="F188" s="37"/>
      <c r="G188" s="37"/>
      <c r="H188" s="21"/>
      <c r="L188" s="21"/>
      <c r="M188" s="21"/>
    </row>
    <row r="189" spans="1:13" outlineLevel="1" x14ac:dyDescent="0.25">
      <c r="A189" s="23" t="s">
        <v>253</v>
      </c>
      <c r="B189" s="50"/>
      <c r="E189" s="39"/>
      <c r="F189" s="37"/>
      <c r="G189" s="37"/>
      <c r="H189" s="21"/>
      <c r="L189" s="21"/>
      <c r="M189" s="21"/>
    </row>
    <row r="190" spans="1:13" outlineLevel="1" x14ac:dyDescent="0.25">
      <c r="A190" s="23" t="s">
        <v>254</v>
      </c>
      <c r="B190" s="50"/>
      <c r="E190" s="39"/>
      <c r="F190" s="37"/>
      <c r="G190" s="37"/>
      <c r="H190" s="21"/>
      <c r="L190" s="21"/>
      <c r="M190" s="21"/>
    </row>
    <row r="191" spans="1:13" outlineLevel="1" x14ac:dyDescent="0.25">
      <c r="A191" s="23" t="s">
        <v>255</v>
      </c>
      <c r="B191" s="40"/>
      <c r="E191" s="39"/>
      <c r="F191" s="37" t="str">
        <f>IF($C$179=0,"",IF(C191="[for completion]","",C191/$C$179))</f>
        <v/>
      </c>
      <c r="G191" s="37"/>
      <c r="H191" s="21"/>
      <c r="L191" s="21"/>
      <c r="M191" s="21"/>
    </row>
    <row r="192" spans="1:13" ht="15" customHeight="1" x14ac:dyDescent="0.25">
      <c r="A192" s="63"/>
      <c r="B192" s="64" t="s">
        <v>256</v>
      </c>
      <c r="C192" s="63" t="s">
        <v>47</v>
      </c>
      <c r="D192" s="63"/>
      <c r="E192" s="65"/>
      <c r="F192" s="66" t="s">
        <v>233</v>
      </c>
      <c r="G192" s="66"/>
      <c r="H192" s="21"/>
      <c r="L192" s="21"/>
      <c r="M192" s="21"/>
    </row>
    <row r="193" spans="1:13" x14ac:dyDescent="0.25">
      <c r="A193" s="23" t="s">
        <v>257</v>
      </c>
      <c r="B193" s="33" t="s">
        <v>258</v>
      </c>
      <c r="C193" s="94">
        <v>0</v>
      </c>
      <c r="E193" s="36"/>
      <c r="F193" s="37" t="str">
        <f t="shared" ref="F193:F206" si="7">IF($C$208=0,"",IF(C193="[for completion]","",C193/$C$208))</f>
        <v/>
      </c>
      <c r="G193" s="37"/>
      <c r="H193" s="21"/>
      <c r="L193" s="21"/>
      <c r="M193" s="21"/>
    </row>
    <row r="194" spans="1:13" x14ac:dyDescent="0.25">
      <c r="A194" s="23" t="s">
        <v>259</v>
      </c>
      <c r="B194" s="33" t="s">
        <v>260</v>
      </c>
      <c r="C194" s="94">
        <v>0</v>
      </c>
      <c r="E194" s="39"/>
      <c r="F194" s="37" t="str">
        <f t="shared" si="7"/>
        <v/>
      </c>
      <c r="G194" s="39"/>
      <c r="H194" s="21"/>
      <c r="L194" s="21"/>
      <c r="M194" s="21"/>
    </row>
    <row r="195" spans="1:13" x14ac:dyDescent="0.25">
      <c r="A195" s="23" t="s">
        <v>261</v>
      </c>
      <c r="B195" s="33" t="s">
        <v>262</v>
      </c>
      <c r="C195" s="94">
        <v>0</v>
      </c>
      <c r="E195" s="39"/>
      <c r="F195" s="37" t="str">
        <f t="shared" si="7"/>
        <v/>
      </c>
      <c r="G195" s="39"/>
      <c r="H195" s="21"/>
      <c r="L195" s="21"/>
      <c r="M195" s="21"/>
    </row>
    <row r="196" spans="1:13" x14ac:dyDescent="0.25">
      <c r="A196" s="23" t="s">
        <v>263</v>
      </c>
      <c r="B196" s="33" t="s">
        <v>264</v>
      </c>
      <c r="C196" s="94">
        <v>0</v>
      </c>
      <c r="E196" s="39"/>
      <c r="F196" s="37" t="str">
        <f t="shared" si="7"/>
        <v/>
      </c>
      <c r="G196" s="39"/>
      <c r="H196" s="21"/>
      <c r="L196" s="21"/>
      <c r="M196" s="21"/>
    </row>
    <row r="197" spans="1:13" x14ac:dyDescent="0.25">
      <c r="A197" s="23" t="s">
        <v>265</v>
      </c>
      <c r="B197" s="33" t="s">
        <v>266</v>
      </c>
      <c r="C197" s="94">
        <v>0</v>
      </c>
      <c r="E197" s="39"/>
      <c r="F197" s="37" t="str">
        <f t="shared" si="7"/>
        <v/>
      </c>
      <c r="G197" s="39"/>
      <c r="H197" s="21"/>
      <c r="L197" s="21"/>
      <c r="M197" s="21"/>
    </row>
    <row r="198" spans="1:13" x14ac:dyDescent="0.25">
      <c r="A198" s="23" t="s">
        <v>267</v>
      </c>
      <c r="B198" s="33" t="s">
        <v>268</v>
      </c>
      <c r="C198" s="94">
        <v>0</v>
      </c>
      <c r="E198" s="39"/>
      <c r="F198" s="37" t="str">
        <f t="shared" si="7"/>
        <v/>
      </c>
      <c r="G198" s="39"/>
      <c r="H198" s="21"/>
      <c r="L198" s="21"/>
      <c r="M198" s="21"/>
    </row>
    <row r="199" spans="1:13" x14ac:dyDescent="0.25">
      <c r="A199" s="23" t="s">
        <v>269</v>
      </c>
      <c r="B199" s="33" t="s">
        <v>270</v>
      </c>
      <c r="C199" s="94">
        <v>0</v>
      </c>
      <c r="E199" s="39"/>
      <c r="F199" s="37" t="str">
        <f t="shared" si="7"/>
        <v/>
      </c>
      <c r="G199" s="39"/>
      <c r="H199" s="21"/>
      <c r="L199" s="21"/>
      <c r="M199" s="21"/>
    </row>
    <row r="200" spans="1:13" x14ac:dyDescent="0.25">
      <c r="A200" s="23" t="s">
        <v>271</v>
      </c>
      <c r="B200" s="33" t="s">
        <v>272</v>
      </c>
      <c r="C200" s="94">
        <v>0</v>
      </c>
      <c r="E200" s="39"/>
      <c r="F200" s="37" t="str">
        <f t="shared" si="7"/>
        <v/>
      </c>
      <c r="G200" s="39"/>
      <c r="H200" s="21"/>
      <c r="L200" s="21"/>
      <c r="M200" s="21"/>
    </row>
    <row r="201" spans="1:13" x14ac:dyDescent="0.25">
      <c r="A201" s="23" t="s">
        <v>273</v>
      </c>
      <c r="B201" s="33" t="s">
        <v>274</v>
      </c>
      <c r="C201" s="94">
        <v>0</v>
      </c>
      <c r="E201" s="39"/>
      <c r="F201" s="37" t="str">
        <f t="shared" si="7"/>
        <v/>
      </c>
      <c r="G201" s="39"/>
      <c r="H201" s="21"/>
      <c r="L201" s="21"/>
      <c r="M201" s="21"/>
    </row>
    <row r="202" spans="1:13" x14ac:dyDescent="0.25">
      <c r="A202" s="23" t="s">
        <v>275</v>
      </c>
      <c r="B202" s="33" t="s">
        <v>276</v>
      </c>
      <c r="C202" s="94">
        <v>0</v>
      </c>
      <c r="E202" s="39"/>
      <c r="F202" s="37" t="str">
        <f t="shared" si="7"/>
        <v/>
      </c>
      <c r="G202" s="39"/>
      <c r="H202" s="21"/>
      <c r="L202" s="21"/>
      <c r="M202" s="21"/>
    </row>
    <row r="203" spans="1:13" x14ac:dyDescent="0.25">
      <c r="A203" s="23" t="s">
        <v>277</v>
      </c>
      <c r="B203" s="33" t="s">
        <v>278</v>
      </c>
      <c r="C203" s="94">
        <v>0</v>
      </c>
      <c r="E203" s="39"/>
      <c r="F203" s="37" t="str">
        <f t="shared" si="7"/>
        <v/>
      </c>
      <c r="G203" s="39"/>
      <c r="H203" s="21"/>
      <c r="L203" s="21"/>
      <c r="M203" s="21"/>
    </row>
    <row r="204" spans="1:13" x14ac:dyDescent="0.25">
      <c r="A204" s="23" t="s">
        <v>279</v>
      </c>
      <c r="B204" s="33" t="s">
        <v>280</v>
      </c>
      <c r="C204" s="94">
        <v>0</v>
      </c>
      <c r="E204" s="39"/>
      <c r="F204" s="37" t="str">
        <f t="shared" si="7"/>
        <v/>
      </c>
      <c r="G204" s="39"/>
      <c r="H204" s="21"/>
      <c r="L204" s="21"/>
      <c r="M204" s="21"/>
    </row>
    <row r="205" spans="1:13" x14ac:dyDescent="0.25">
      <c r="A205" s="23" t="s">
        <v>281</v>
      </c>
      <c r="B205" s="33" t="s">
        <v>282</v>
      </c>
      <c r="C205" s="94">
        <v>0</v>
      </c>
      <c r="E205" s="39"/>
      <c r="F205" s="37" t="str">
        <f t="shared" si="7"/>
        <v/>
      </c>
      <c r="G205" s="39"/>
      <c r="H205" s="21"/>
      <c r="L205" s="21"/>
      <c r="M205" s="21"/>
    </row>
    <row r="206" spans="1:13" x14ac:dyDescent="0.25">
      <c r="A206" s="23" t="s">
        <v>283</v>
      </c>
      <c r="B206" s="33" t="s">
        <v>79</v>
      </c>
      <c r="C206" s="94">
        <v>0</v>
      </c>
      <c r="E206" s="39"/>
      <c r="F206" s="37" t="str">
        <f t="shared" si="7"/>
        <v/>
      </c>
      <c r="G206" s="39"/>
      <c r="H206" s="21"/>
      <c r="L206" s="21"/>
      <c r="M206" s="21"/>
    </row>
    <row r="207" spans="1:13" x14ac:dyDescent="0.25">
      <c r="A207" s="23" t="s">
        <v>284</v>
      </c>
      <c r="B207" s="38" t="s">
        <v>285</v>
      </c>
      <c r="C207" s="94">
        <v>0</v>
      </c>
      <c r="E207" s="39"/>
      <c r="F207" s="37"/>
      <c r="G207" s="39"/>
      <c r="H207" s="21"/>
      <c r="L207" s="21"/>
      <c r="M207" s="21"/>
    </row>
    <row r="208" spans="1:13" x14ac:dyDescent="0.25">
      <c r="A208" s="23" t="s">
        <v>286</v>
      </c>
      <c r="B208" s="44" t="s">
        <v>81</v>
      </c>
      <c r="C208" s="95">
        <f>SUM(C193:C206)</f>
        <v>0</v>
      </c>
      <c r="D208" s="33"/>
      <c r="E208" s="39"/>
      <c r="F208" s="39">
        <f>SUM(F193:F206)</f>
        <v>0</v>
      </c>
      <c r="G208" s="39"/>
      <c r="H208" s="21"/>
      <c r="L208" s="21"/>
      <c r="M208" s="21"/>
    </row>
    <row r="209" spans="1:13" outlineLevel="1" x14ac:dyDescent="0.25">
      <c r="A209" s="23" t="s">
        <v>287</v>
      </c>
      <c r="B209" s="40"/>
      <c r="E209" s="39"/>
      <c r="F209" s="37" t="str">
        <f>IF($C$208=0,"",IF(C209="[for completion]","",C209/$C$208))</f>
        <v/>
      </c>
      <c r="G209" s="39"/>
      <c r="H209" s="21"/>
      <c r="L209" s="21"/>
      <c r="M209" s="21"/>
    </row>
    <row r="210" spans="1:13" outlineLevel="1" x14ac:dyDescent="0.25">
      <c r="A210" s="23" t="s">
        <v>288</v>
      </c>
      <c r="B210" s="40"/>
      <c r="E210" s="39"/>
      <c r="F210" s="37" t="str">
        <f t="shared" ref="F210:F215" si="8">IF($C$208=0,"",IF(C210="[for completion]","",C210/$C$208))</f>
        <v/>
      </c>
      <c r="G210" s="39"/>
      <c r="H210" s="21"/>
      <c r="L210" s="21"/>
      <c r="M210" s="21"/>
    </row>
    <row r="211" spans="1:13" outlineLevel="1" x14ac:dyDescent="0.25">
      <c r="A211" s="23" t="s">
        <v>289</v>
      </c>
      <c r="B211" s="40"/>
      <c r="E211" s="39"/>
      <c r="F211" s="37" t="str">
        <f t="shared" si="8"/>
        <v/>
      </c>
      <c r="G211" s="39"/>
      <c r="H211" s="21"/>
      <c r="L211" s="21"/>
      <c r="M211" s="21"/>
    </row>
    <row r="212" spans="1:13" outlineLevel="1" x14ac:dyDescent="0.25">
      <c r="A212" s="23" t="s">
        <v>290</v>
      </c>
      <c r="B212" s="40"/>
      <c r="E212" s="39"/>
      <c r="F212" s="37" t="str">
        <f t="shared" si="8"/>
        <v/>
      </c>
      <c r="G212" s="39"/>
      <c r="H212" s="21"/>
      <c r="L212" s="21"/>
      <c r="M212" s="21"/>
    </row>
    <row r="213" spans="1:13" outlineLevel="1" x14ac:dyDescent="0.25">
      <c r="A213" s="23" t="s">
        <v>291</v>
      </c>
      <c r="B213" s="40"/>
      <c r="E213" s="39"/>
      <c r="F213" s="37" t="str">
        <f t="shared" si="8"/>
        <v/>
      </c>
      <c r="G213" s="39"/>
      <c r="H213" s="21"/>
      <c r="L213" s="21"/>
      <c r="M213" s="21"/>
    </row>
    <row r="214" spans="1:13" outlineLevel="1" x14ac:dyDescent="0.25">
      <c r="A214" s="23" t="s">
        <v>292</v>
      </c>
      <c r="B214" s="40"/>
      <c r="E214" s="39"/>
      <c r="F214" s="37" t="str">
        <f t="shared" si="8"/>
        <v/>
      </c>
      <c r="G214" s="39"/>
      <c r="H214" s="21"/>
      <c r="L214" s="21"/>
      <c r="M214" s="21"/>
    </row>
    <row r="215" spans="1:13" outlineLevel="1" x14ac:dyDescent="0.25">
      <c r="A215" s="23" t="s">
        <v>293</v>
      </c>
      <c r="B215" s="40"/>
      <c r="E215" s="39"/>
      <c r="F215" s="37" t="str">
        <f t="shared" si="8"/>
        <v/>
      </c>
      <c r="G215" s="39"/>
      <c r="H215" s="21"/>
      <c r="L215" s="21"/>
      <c r="M215" s="21"/>
    </row>
    <row r="216" spans="1:13" ht="15" customHeight="1" x14ac:dyDescent="0.25">
      <c r="A216" s="63"/>
      <c r="B216" s="64" t="s">
        <v>294</v>
      </c>
      <c r="C216" s="63" t="s">
        <v>47</v>
      </c>
      <c r="D216" s="63"/>
      <c r="E216" s="65"/>
      <c r="F216" s="66" t="s">
        <v>69</v>
      </c>
      <c r="G216" s="66" t="s">
        <v>295</v>
      </c>
      <c r="H216" s="21"/>
      <c r="L216" s="21"/>
      <c r="M216" s="21"/>
    </row>
    <row r="217" spans="1:13" x14ac:dyDescent="0.25">
      <c r="A217" s="23" t="s">
        <v>296</v>
      </c>
      <c r="B217" s="19" t="s">
        <v>297</v>
      </c>
      <c r="C217" s="23">
        <v>0</v>
      </c>
      <c r="E217" s="48"/>
      <c r="F217" s="37">
        <f>IF($C$38=0,"",IF(C217="[for completion]","",C217/$C$38))</f>
        <v>0</v>
      </c>
      <c r="G217" s="37">
        <f>IF($C$39=0,"",IF(C217="[for completion]","",C217/$C$39))</f>
        <v>0</v>
      </c>
      <c r="H217" s="21"/>
      <c r="I217" s="78"/>
      <c r="L217" s="21"/>
      <c r="M217" s="21"/>
    </row>
    <row r="218" spans="1:13" x14ac:dyDescent="0.25">
      <c r="A218" s="23" t="s">
        <v>298</v>
      </c>
      <c r="B218" s="19" t="s">
        <v>299</v>
      </c>
      <c r="C218" s="94">
        <v>54.100574790000003</v>
      </c>
      <c r="E218" s="48"/>
      <c r="F218" s="37">
        <f>IF($C$38=0,"",IF(C218="[for completion]","",C218/$C$38))</f>
        <v>1.8198995877207025E-2</v>
      </c>
      <c r="G218" s="37">
        <f>IF($C$39=0,"",IF(C218="[for completion]","",C218/$C$39))</f>
        <v>2.0169473642262313E-2</v>
      </c>
      <c r="H218" s="21"/>
      <c r="I218" s="78"/>
      <c r="L218" s="21"/>
      <c r="M218" s="21"/>
    </row>
    <row r="219" spans="1:13" x14ac:dyDescent="0.25">
      <c r="A219" s="23" t="s">
        <v>300</v>
      </c>
      <c r="B219" s="19" t="s">
        <v>79</v>
      </c>
      <c r="C219" s="94">
        <v>0</v>
      </c>
      <c r="E219" s="48"/>
      <c r="F219" s="37">
        <f>IF($C$38=0,"",IF(C219="[for completion]","",C219/$C$38))</f>
        <v>0</v>
      </c>
      <c r="G219" s="37">
        <f>IF($C$39=0,"",IF(C219="[for completion]","",C219/$C$39))</f>
        <v>0</v>
      </c>
      <c r="H219" s="21"/>
      <c r="I219" s="78"/>
      <c r="L219" s="21"/>
      <c r="M219" s="21"/>
    </row>
    <row r="220" spans="1:13" x14ac:dyDescent="0.25">
      <c r="A220" s="23" t="s">
        <v>301</v>
      </c>
      <c r="B220" s="44" t="s">
        <v>81</v>
      </c>
      <c r="C220" s="94">
        <f>SUM(C217:C219)</f>
        <v>54.100574790000003</v>
      </c>
      <c r="E220" s="48"/>
      <c r="F220" s="100">
        <f>SUM(F217:F219)</f>
        <v>1.8198995877207025E-2</v>
      </c>
      <c r="G220" s="100">
        <f>SUM(G217:G219)</f>
        <v>2.0169473642262313E-2</v>
      </c>
      <c r="H220" s="21"/>
      <c r="L220" s="21"/>
      <c r="M220" s="21"/>
    </row>
    <row r="221" spans="1:13" outlineLevel="1" x14ac:dyDescent="0.25">
      <c r="A221" s="23" t="s">
        <v>302</v>
      </c>
      <c r="B221" s="40" t="s">
        <v>1083</v>
      </c>
      <c r="C221" s="94">
        <v>0</v>
      </c>
      <c r="E221" s="48"/>
      <c r="F221" s="37">
        <f>IF($C$38=0,"",IF(C221="","",C221/$C$38))</f>
        <v>0</v>
      </c>
      <c r="G221" s="37">
        <f>IF($C$39=0,"",IF(C221="","",C221/$C$39))</f>
        <v>0</v>
      </c>
      <c r="H221" s="21"/>
      <c r="L221" s="21"/>
      <c r="M221" s="21"/>
    </row>
    <row r="222" spans="1:13" outlineLevel="1" x14ac:dyDescent="0.25">
      <c r="A222" s="23" t="s">
        <v>303</v>
      </c>
      <c r="B222" s="40"/>
      <c r="E222" s="48"/>
      <c r="F222" s="37" t="str">
        <f t="shared" ref="F222:F227" si="9">IF($C$38=0,"",IF(C222="","",C222/$C$38))</f>
        <v/>
      </c>
      <c r="G222" s="37" t="str">
        <f t="shared" ref="G222:G227" si="10">IF($C$39=0,"",IF(C222="","",C222/$C$39))</f>
        <v/>
      </c>
      <c r="H222" s="21"/>
      <c r="L222" s="21"/>
      <c r="M222" s="21"/>
    </row>
    <row r="223" spans="1:13" outlineLevel="1" x14ac:dyDescent="0.25">
      <c r="A223" s="23" t="s">
        <v>304</v>
      </c>
      <c r="B223" s="40"/>
      <c r="E223" s="48"/>
      <c r="F223" s="37" t="str">
        <f t="shared" si="9"/>
        <v/>
      </c>
      <c r="G223" s="37" t="str">
        <f t="shared" si="10"/>
        <v/>
      </c>
      <c r="H223" s="21"/>
      <c r="L223" s="21"/>
      <c r="M223" s="21"/>
    </row>
    <row r="224" spans="1:13" outlineLevel="1" x14ac:dyDescent="0.25">
      <c r="A224" s="23" t="s">
        <v>305</v>
      </c>
      <c r="B224" s="40"/>
      <c r="E224" s="48"/>
      <c r="F224" s="37" t="str">
        <f t="shared" si="9"/>
        <v/>
      </c>
      <c r="G224" s="37" t="str">
        <f t="shared" si="10"/>
        <v/>
      </c>
      <c r="H224" s="21"/>
      <c r="L224" s="21"/>
      <c r="M224" s="21"/>
    </row>
    <row r="225" spans="1:14" outlineLevel="1" x14ac:dyDescent="0.25">
      <c r="A225" s="23" t="s">
        <v>306</v>
      </c>
      <c r="B225" s="40"/>
      <c r="E225" s="48"/>
      <c r="F225" s="37" t="str">
        <f t="shared" si="9"/>
        <v/>
      </c>
      <c r="G225" s="37" t="str">
        <f t="shared" si="10"/>
        <v/>
      </c>
      <c r="H225" s="21"/>
      <c r="L225" s="21"/>
      <c r="M225" s="21"/>
    </row>
    <row r="226" spans="1:14" outlineLevel="1" x14ac:dyDescent="0.25">
      <c r="A226" s="23" t="s">
        <v>307</v>
      </c>
      <c r="B226" s="40"/>
      <c r="E226" s="33"/>
      <c r="F226" s="37" t="str">
        <f t="shared" si="9"/>
        <v/>
      </c>
      <c r="G226" s="37" t="str">
        <f t="shared" si="10"/>
        <v/>
      </c>
      <c r="H226" s="21"/>
      <c r="L226" s="21"/>
      <c r="M226" s="21"/>
    </row>
    <row r="227" spans="1:14" outlineLevel="1" x14ac:dyDescent="0.25">
      <c r="A227" s="23" t="s">
        <v>308</v>
      </c>
      <c r="B227" s="40"/>
      <c r="E227" s="48"/>
      <c r="F227" s="37" t="str">
        <f t="shared" si="9"/>
        <v/>
      </c>
      <c r="G227" s="37" t="str">
        <f t="shared" si="10"/>
        <v/>
      </c>
      <c r="H227" s="21"/>
      <c r="L227" s="21"/>
      <c r="M227" s="21"/>
    </row>
    <row r="228" spans="1:14" ht="15" customHeight="1" x14ac:dyDescent="0.25">
      <c r="A228" s="63"/>
      <c r="B228" s="64" t="s">
        <v>309</v>
      </c>
      <c r="C228" s="63"/>
      <c r="D228" s="63"/>
      <c r="E228" s="65"/>
      <c r="F228" s="66"/>
      <c r="G228" s="66"/>
      <c r="H228" s="21"/>
      <c r="L228" s="21"/>
      <c r="M228" s="21"/>
    </row>
    <row r="229" spans="1:14" s="81" customFormat="1" ht="24.75" customHeight="1" x14ac:dyDescent="0.25">
      <c r="A229" s="78" t="s">
        <v>310</v>
      </c>
      <c r="B229" s="79" t="s">
        <v>311</v>
      </c>
      <c r="C229" s="99" t="s">
        <v>1192</v>
      </c>
      <c r="D229" s="78"/>
      <c r="E229" s="78"/>
      <c r="F229" s="78"/>
      <c r="G229" s="80"/>
      <c r="H229" s="80"/>
      <c r="I229" s="78"/>
      <c r="J229" s="78"/>
      <c r="K229" s="78"/>
      <c r="L229" s="80"/>
      <c r="M229" s="80"/>
      <c r="N229" s="80"/>
    </row>
    <row r="230" spans="1:14" ht="15" customHeight="1" x14ac:dyDescent="0.25">
      <c r="A230" s="63"/>
      <c r="B230" s="64" t="s">
        <v>312</v>
      </c>
      <c r="C230" s="63"/>
      <c r="D230" s="63"/>
      <c r="E230" s="65"/>
      <c r="F230" s="66"/>
      <c r="G230" s="66"/>
      <c r="H230" s="21"/>
      <c r="L230" s="21"/>
      <c r="M230" s="21"/>
    </row>
    <row r="231" spans="1:14" x14ac:dyDescent="0.25">
      <c r="A231" s="23" t="s">
        <v>313</v>
      </c>
      <c r="B231" s="23" t="s">
        <v>314</v>
      </c>
      <c r="C231" s="94">
        <v>0</v>
      </c>
      <c r="E231" s="33"/>
      <c r="H231" s="21"/>
      <c r="L231" s="21"/>
      <c r="M231" s="21"/>
    </row>
    <row r="232" spans="1:14" x14ac:dyDescent="0.25">
      <c r="A232" s="23" t="s">
        <v>315</v>
      </c>
      <c r="B232" s="1" t="s">
        <v>316</v>
      </c>
      <c r="C232" s="94"/>
      <c r="E232" s="33"/>
      <c r="H232" s="21"/>
      <c r="L232" s="21"/>
      <c r="M232" s="21"/>
    </row>
    <row r="233" spans="1:14" x14ac:dyDescent="0.25">
      <c r="A233" s="23" t="s">
        <v>317</v>
      </c>
      <c r="B233" s="1" t="s">
        <v>318</v>
      </c>
      <c r="C233" s="94"/>
      <c r="E233" s="33"/>
      <c r="H233" s="21"/>
      <c r="L233" s="21"/>
      <c r="M233" s="21"/>
    </row>
    <row r="234" spans="1:14" outlineLevel="1" x14ac:dyDescent="0.25">
      <c r="A234" s="23" t="s">
        <v>319</v>
      </c>
      <c r="B234" s="31" t="s">
        <v>320</v>
      </c>
      <c r="C234" s="95">
        <v>0</v>
      </c>
      <c r="D234" s="33"/>
      <c r="E234" s="33"/>
      <c r="H234" s="21"/>
      <c r="L234" s="21"/>
      <c r="M234" s="21"/>
    </row>
    <row r="235" spans="1:14" outlineLevel="1" x14ac:dyDescent="0.25">
      <c r="A235" s="23" t="s">
        <v>321</v>
      </c>
      <c r="B235" s="31" t="s">
        <v>322</v>
      </c>
      <c r="C235" s="33"/>
      <c r="D235" s="33"/>
      <c r="E235" s="33"/>
      <c r="H235" s="21"/>
      <c r="L235" s="21"/>
      <c r="M235" s="21"/>
    </row>
    <row r="236" spans="1:14" outlineLevel="1" x14ac:dyDescent="0.25">
      <c r="A236" s="23" t="s">
        <v>323</v>
      </c>
      <c r="B236" s="31" t="s">
        <v>324</v>
      </c>
      <c r="C236" s="33"/>
      <c r="D236" s="33"/>
      <c r="E236" s="33"/>
      <c r="H236" s="21"/>
      <c r="L236" s="21"/>
      <c r="M236" s="21"/>
    </row>
    <row r="237" spans="1:14" outlineLevel="1" x14ac:dyDescent="0.25">
      <c r="A237" s="23" t="s">
        <v>325</v>
      </c>
      <c r="C237" s="33"/>
      <c r="D237" s="33"/>
      <c r="E237" s="33"/>
      <c r="H237" s="21"/>
      <c r="L237" s="21"/>
      <c r="M237" s="21"/>
    </row>
    <row r="238" spans="1:14" outlineLevel="1" x14ac:dyDescent="0.25">
      <c r="A238" s="23" t="s">
        <v>326</v>
      </c>
      <c r="C238" s="33"/>
      <c r="D238" s="33"/>
      <c r="E238" s="33"/>
      <c r="H238" s="21"/>
      <c r="L238" s="21"/>
      <c r="M238" s="21"/>
    </row>
    <row r="239" spans="1:14" outlineLevel="1" x14ac:dyDescent="0.25">
      <c r="A239" s="63"/>
      <c r="B239" s="63" t="s">
        <v>1025</v>
      </c>
      <c r="C239" s="63"/>
      <c r="D239" s="63"/>
      <c r="E239" s="65"/>
      <c r="F239" s="66"/>
      <c r="G239" s="66"/>
      <c r="H239" s="21"/>
      <c r="K239"/>
      <c r="L239"/>
      <c r="M239"/>
      <c r="N239"/>
    </row>
    <row r="240" spans="1:14" outlineLevel="1" x14ac:dyDescent="0.25">
      <c r="A240" s="23" t="s">
        <v>1026</v>
      </c>
      <c r="B240" s="23" t="s">
        <v>1027</v>
      </c>
      <c r="C240" s="1" t="s">
        <v>1110</v>
      </c>
      <c r="D240"/>
      <c r="E240"/>
      <c r="F240"/>
      <c r="G240"/>
      <c r="H240" s="21"/>
      <c r="K240"/>
      <c r="L240"/>
      <c r="M240"/>
      <c r="N240"/>
    </row>
    <row r="241" spans="1:14" ht="30" outlineLevel="1" x14ac:dyDescent="0.25">
      <c r="A241" s="23" t="s">
        <v>1028</v>
      </c>
      <c r="B241" s="23" t="s">
        <v>1029</v>
      </c>
      <c r="D241"/>
      <c r="E241"/>
      <c r="F241"/>
      <c r="G241"/>
      <c r="H241" s="21"/>
      <c r="K241"/>
      <c r="L241"/>
      <c r="M241"/>
      <c r="N241"/>
    </row>
    <row r="242" spans="1:14" outlineLevel="1" x14ac:dyDescent="0.25">
      <c r="A242" s="23" t="s">
        <v>1030</v>
      </c>
      <c r="B242" s="23" t="s">
        <v>1031</v>
      </c>
      <c r="D242"/>
      <c r="E242"/>
      <c r="F242"/>
      <c r="G242"/>
      <c r="H242" s="21"/>
      <c r="K242"/>
      <c r="L242"/>
      <c r="M242"/>
      <c r="N242"/>
    </row>
    <row r="243" spans="1:14" outlineLevel="1" x14ac:dyDescent="0.25">
      <c r="A243" s="23" t="s">
        <v>1032</v>
      </c>
      <c r="B243" s="23" t="s">
        <v>1033</v>
      </c>
      <c r="D243"/>
      <c r="E243"/>
      <c r="F243"/>
      <c r="G243"/>
      <c r="H243" s="21"/>
      <c r="K243"/>
      <c r="L243"/>
      <c r="M243"/>
      <c r="N243"/>
    </row>
    <row r="244" spans="1:14" outlineLevel="1" x14ac:dyDescent="0.25">
      <c r="A244" s="23" t="s">
        <v>1034</v>
      </c>
      <c r="D244"/>
      <c r="E244"/>
      <c r="F244"/>
      <c r="G244"/>
      <c r="H244" s="21"/>
      <c r="K244"/>
      <c r="L244"/>
      <c r="M244"/>
      <c r="N244"/>
    </row>
    <row r="245" spans="1:14" outlineLevel="1" x14ac:dyDescent="0.25">
      <c r="A245" s="23" t="s">
        <v>1035</v>
      </c>
      <c r="D245"/>
      <c r="E245"/>
      <c r="F245"/>
      <c r="G245"/>
      <c r="H245" s="21"/>
      <c r="K245"/>
      <c r="L245"/>
      <c r="M245"/>
      <c r="N245"/>
    </row>
    <row r="246" spans="1:14" outlineLevel="1" x14ac:dyDescent="0.25">
      <c r="A246" s="23" t="s">
        <v>1036</v>
      </c>
      <c r="D246"/>
      <c r="E246"/>
      <c r="F246"/>
      <c r="G246"/>
      <c r="H246" s="21"/>
      <c r="K246"/>
      <c r="L246"/>
      <c r="M246"/>
      <c r="N246"/>
    </row>
    <row r="247" spans="1:14" outlineLevel="1" x14ac:dyDescent="0.25">
      <c r="A247" s="23" t="s">
        <v>1037</v>
      </c>
      <c r="D247"/>
      <c r="E247"/>
      <c r="F247"/>
      <c r="G247"/>
      <c r="H247" s="21"/>
      <c r="K247"/>
      <c r="L247"/>
      <c r="M247"/>
      <c r="N247"/>
    </row>
    <row r="248" spans="1:14" outlineLevel="1" x14ac:dyDescent="0.25">
      <c r="A248" s="23" t="s">
        <v>1038</v>
      </c>
      <c r="D248"/>
      <c r="E248"/>
      <c r="F248"/>
      <c r="G248"/>
      <c r="H248" s="21"/>
      <c r="K248"/>
      <c r="L248"/>
      <c r="M248"/>
      <c r="N248"/>
    </row>
    <row r="249" spans="1:14" outlineLevel="1" x14ac:dyDescent="0.25">
      <c r="A249" s="23" t="s">
        <v>1039</v>
      </c>
      <c r="D249"/>
      <c r="E249"/>
      <c r="F249"/>
      <c r="G249"/>
      <c r="H249" s="21"/>
      <c r="K249"/>
      <c r="L249"/>
      <c r="M249"/>
      <c r="N249"/>
    </row>
    <row r="250" spans="1:14" outlineLevel="1" x14ac:dyDescent="0.25">
      <c r="A250" s="23" t="s">
        <v>1040</v>
      </c>
      <c r="D250"/>
      <c r="E250"/>
      <c r="F250"/>
      <c r="G250"/>
      <c r="H250" s="21"/>
      <c r="K250"/>
      <c r="L250"/>
      <c r="M250"/>
      <c r="N250"/>
    </row>
    <row r="251" spans="1:14" outlineLevel="1" x14ac:dyDescent="0.25">
      <c r="A251" s="23" t="s">
        <v>1041</v>
      </c>
      <c r="D251"/>
      <c r="E251"/>
      <c r="F251"/>
      <c r="G251"/>
      <c r="H251" s="21"/>
      <c r="K251"/>
      <c r="L251"/>
      <c r="M251"/>
      <c r="N251"/>
    </row>
    <row r="252" spans="1:14" outlineLevel="1" x14ac:dyDescent="0.25">
      <c r="A252" s="23" t="s">
        <v>1042</v>
      </c>
      <c r="D252"/>
      <c r="E252"/>
      <c r="F252"/>
      <c r="G252"/>
      <c r="H252" s="21"/>
      <c r="K252"/>
      <c r="L252"/>
      <c r="M252"/>
      <c r="N252"/>
    </row>
    <row r="253" spans="1:14" outlineLevel="1" x14ac:dyDescent="0.25">
      <c r="A253" s="23" t="s">
        <v>1043</v>
      </c>
      <c r="D253"/>
      <c r="E253"/>
      <c r="F253"/>
      <c r="G253"/>
      <c r="H253" s="21"/>
      <c r="K253"/>
      <c r="L253"/>
      <c r="M253"/>
      <c r="N253"/>
    </row>
    <row r="254" spans="1:14" outlineLevel="1" x14ac:dyDescent="0.25">
      <c r="A254" s="23" t="s">
        <v>1044</v>
      </c>
      <c r="D254"/>
      <c r="E254"/>
      <c r="F254"/>
      <c r="G254"/>
      <c r="H254" s="21"/>
      <c r="K254"/>
      <c r="L254"/>
      <c r="M254"/>
      <c r="N254"/>
    </row>
    <row r="255" spans="1:14" outlineLevel="1" x14ac:dyDescent="0.25">
      <c r="A255" s="23" t="s">
        <v>1045</v>
      </c>
      <c r="D255"/>
      <c r="E255"/>
      <c r="F255"/>
      <c r="G255"/>
      <c r="H255" s="21"/>
      <c r="K255"/>
      <c r="L255"/>
      <c r="M255"/>
      <c r="N255"/>
    </row>
    <row r="256" spans="1:14" outlineLevel="1" x14ac:dyDescent="0.25">
      <c r="A256" s="23" t="s">
        <v>1046</v>
      </c>
      <c r="D256"/>
      <c r="E256"/>
      <c r="F256"/>
      <c r="G256"/>
      <c r="H256" s="21"/>
      <c r="K256"/>
      <c r="L256"/>
      <c r="M256"/>
      <c r="N256"/>
    </row>
    <row r="257" spans="1:14" outlineLevel="1" x14ac:dyDescent="0.25">
      <c r="A257" s="23" t="s">
        <v>1047</v>
      </c>
      <c r="D257"/>
      <c r="E257"/>
      <c r="F257"/>
      <c r="G257"/>
      <c r="H257" s="21"/>
      <c r="K257"/>
      <c r="L257"/>
      <c r="M257"/>
      <c r="N257"/>
    </row>
    <row r="258" spans="1:14" outlineLevel="1" x14ac:dyDescent="0.25">
      <c r="A258" s="23" t="s">
        <v>1048</v>
      </c>
      <c r="D258"/>
      <c r="E258"/>
      <c r="F258"/>
      <c r="G258"/>
      <c r="H258" s="21"/>
      <c r="K258"/>
      <c r="L258"/>
      <c r="M258"/>
      <c r="N258"/>
    </row>
    <row r="259" spans="1:14" outlineLevel="1" x14ac:dyDescent="0.25">
      <c r="A259" s="23" t="s">
        <v>1049</v>
      </c>
      <c r="D259"/>
      <c r="E259"/>
      <c r="F259"/>
      <c r="G259"/>
      <c r="H259" s="21"/>
      <c r="K259"/>
      <c r="L259"/>
      <c r="M259"/>
      <c r="N259"/>
    </row>
    <row r="260" spans="1:14" outlineLevel="1" x14ac:dyDescent="0.25">
      <c r="A260" s="23" t="s">
        <v>1050</v>
      </c>
      <c r="D260"/>
      <c r="E260"/>
      <c r="F260"/>
      <c r="G260"/>
      <c r="H260" s="21"/>
      <c r="K260"/>
      <c r="L260"/>
      <c r="M260"/>
      <c r="N260"/>
    </row>
    <row r="261" spans="1:14" outlineLevel="1" x14ac:dyDescent="0.25">
      <c r="A261" s="23" t="s">
        <v>1051</v>
      </c>
      <c r="D261"/>
      <c r="E261"/>
      <c r="F261"/>
      <c r="G261"/>
      <c r="H261" s="21"/>
      <c r="K261"/>
      <c r="L261"/>
      <c r="M261"/>
      <c r="N261"/>
    </row>
    <row r="262" spans="1:14" outlineLevel="1" x14ac:dyDescent="0.25">
      <c r="A262" s="23" t="s">
        <v>1052</v>
      </c>
      <c r="D262"/>
      <c r="E262"/>
      <c r="F262"/>
      <c r="G262"/>
      <c r="H262" s="21"/>
      <c r="K262"/>
      <c r="L262"/>
      <c r="M262"/>
      <c r="N262"/>
    </row>
    <row r="263" spans="1:14" outlineLevel="1" x14ac:dyDescent="0.25">
      <c r="A263" s="23" t="s">
        <v>1053</v>
      </c>
      <c r="D263"/>
      <c r="E263"/>
      <c r="F263"/>
      <c r="G263"/>
      <c r="H263" s="21"/>
      <c r="K263"/>
      <c r="L263"/>
      <c r="M263"/>
      <c r="N263"/>
    </row>
    <row r="264" spans="1:14" outlineLevel="1" x14ac:dyDescent="0.25">
      <c r="A264" s="23" t="s">
        <v>1054</v>
      </c>
      <c r="D264"/>
      <c r="E264"/>
      <c r="F264"/>
      <c r="G264"/>
      <c r="H264" s="21"/>
      <c r="K264"/>
      <c r="L264"/>
      <c r="M264"/>
      <c r="N264"/>
    </row>
    <row r="265" spans="1:14" outlineLevel="1" x14ac:dyDescent="0.25">
      <c r="A265" s="23" t="s">
        <v>1055</v>
      </c>
      <c r="D265"/>
      <c r="E265"/>
      <c r="F265"/>
      <c r="G265"/>
      <c r="H265" s="21"/>
      <c r="K265"/>
      <c r="L265"/>
      <c r="M265"/>
      <c r="N265"/>
    </row>
    <row r="266" spans="1:14" outlineLevel="1" x14ac:dyDescent="0.25">
      <c r="A266" s="23" t="s">
        <v>1056</v>
      </c>
      <c r="D266"/>
      <c r="E266"/>
      <c r="F266"/>
      <c r="G266"/>
      <c r="H266" s="21"/>
      <c r="K266"/>
      <c r="L266"/>
      <c r="M266"/>
      <c r="N266"/>
    </row>
    <row r="267" spans="1:14" outlineLevel="1" x14ac:dyDescent="0.25">
      <c r="A267" s="23" t="s">
        <v>1057</v>
      </c>
      <c r="D267"/>
      <c r="E267"/>
      <c r="F267"/>
      <c r="G267"/>
      <c r="H267" s="21"/>
      <c r="K267"/>
      <c r="L267"/>
      <c r="M267"/>
      <c r="N267"/>
    </row>
    <row r="268" spans="1:14" outlineLevel="1" x14ac:dyDescent="0.25">
      <c r="A268" s="23" t="s">
        <v>1058</v>
      </c>
      <c r="D268"/>
      <c r="E268"/>
      <c r="F268"/>
      <c r="G268"/>
      <c r="H268" s="21"/>
      <c r="K268"/>
      <c r="L268"/>
      <c r="M268"/>
      <c r="N268"/>
    </row>
    <row r="269" spans="1:14" outlineLevel="1" x14ac:dyDescent="0.25">
      <c r="A269" s="23" t="s">
        <v>1059</v>
      </c>
      <c r="D269"/>
      <c r="E269"/>
      <c r="F269"/>
      <c r="G269"/>
      <c r="H269" s="21"/>
      <c r="K269"/>
      <c r="L269"/>
      <c r="M269"/>
      <c r="N269"/>
    </row>
    <row r="270" spans="1:14" outlineLevel="1" x14ac:dyDescent="0.25">
      <c r="A270" s="23" t="s">
        <v>1060</v>
      </c>
      <c r="D270"/>
      <c r="E270"/>
      <c r="F270"/>
      <c r="G270"/>
      <c r="H270" s="21"/>
      <c r="K270"/>
      <c r="L270"/>
      <c r="M270"/>
      <c r="N270"/>
    </row>
    <row r="271" spans="1:14" outlineLevel="1" x14ac:dyDescent="0.25">
      <c r="A271" s="23" t="s">
        <v>1061</v>
      </c>
      <c r="D271"/>
      <c r="E271"/>
      <c r="F271"/>
      <c r="G271"/>
      <c r="H271" s="21"/>
      <c r="K271"/>
      <c r="L271"/>
      <c r="M271"/>
      <c r="N271"/>
    </row>
    <row r="272" spans="1:14" outlineLevel="1" x14ac:dyDescent="0.25">
      <c r="A272" s="23" t="s">
        <v>1062</v>
      </c>
      <c r="D272"/>
      <c r="E272"/>
      <c r="F272"/>
      <c r="G272"/>
      <c r="H272" s="21"/>
      <c r="K272"/>
      <c r="L272"/>
      <c r="M272"/>
      <c r="N272"/>
    </row>
    <row r="273" spans="1:14" outlineLevel="1" x14ac:dyDescent="0.25">
      <c r="A273" s="23" t="s">
        <v>1063</v>
      </c>
      <c r="D273"/>
      <c r="E273"/>
      <c r="F273"/>
      <c r="G273"/>
      <c r="H273" s="21"/>
      <c r="K273"/>
      <c r="L273"/>
      <c r="M273"/>
      <c r="N273"/>
    </row>
    <row r="274" spans="1:14" outlineLevel="1" x14ac:dyDescent="0.25">
      <c r="A274" s="23" t="s">
        <v>1064</v>
      </c>
      <c r="D274"/>
      <c r="E274"/>
      <c r="F274"/>
      <c r="G274"/>
      <c r="H274" s="21"/>
      <c r="K274"/>
      <c r="L274"/>
      <c r="M274"/>
      <c r="N274"/>
    </row>
    <row r="275" spans="1:14" outlineLevel="1" x14ac:dyDescent="0.25">
      <c r="A275" s="23" t="s">
        <v>1065</v>
      </c>
      <c r="D275"/>
      <c r="E275"/>
      <c r="F275"/>
      <c r="G275"/>
      <c r="H275" s="21"/>
      <c r="K275"/>
      <c r="L275"/>
      <c r="M275"/>
      <c r="N275"/>
    </row>
    <row r="276" spans="1:14" outlineLevel="1" x14ac:dyDescent="0.25">
      <c r="A276" s="23" t="s">
        <v>1066</v>
      </c>
      <c r="D276"/>
      <c r="E276"/>
      <c r="F276"/>
      <c r="G276"/>
      <c r="H276" s="21"/>
      <c r="K276"/>
      <c r="L276"/>
      <c r="M276"/>
      <c r="N276"/>
    </row>
    <row r="277" spans="1:14" outlineLevel="1" x14ac:dyDescent="0.25">
      <c r="A277" s="23" t="s">
        <v>1067</v>
      </c>
      <c r="D277"/>
      <c r="E277"/>
      <c r="F277"/>
      <c r="G277"/>
      <c r="H277" s="21"/>
      <c r="K277"/>
      <c r="L277"/>
      <c r="M277"/>
      <c r="N277"/>
    </row>
    <row r="278" spans="1:14" outlineLevel="1" x14ac:dyDescent="0.25">
      <c r="A278" s="23" t="s">
        <v>1068</v>
      </c>
      <c r="D278"/>
      <c r="E278"/>
      <c r="F278"/>
      <c r="G278"/>
      <c r="H278" s="21"/>
      <c r="K278"/>
      <c r="L278"/>
      <c r="M278"/>
      <c r="N278"/>
    </row>
    <row r="279" spans="1:14" outlineLevel="1" x14ac:dyDescent="0.25">
      <c r="A279" s="23" t="s">
        <v>1069</v>
      </c>
      <c r="D279"/>
      <c r="E279"/>
      <c r="F279"/>
      <c r="G279"/>
      <c r="H279" s="21"/>
      <c r="K279"/>
      <c r="L279"/>
      <c r="M279"/>
      <c r="N279"/>
    </row>
    <row r="280" spans="1:14" outlineLevel="1" x14ac:dyDescent="0.25">
      <c r="A280" s="23" t="s">
        <v>1070</v>
      </c>
      <c r="D280"/>
      <c r="E280"/>
      <c r="F280"/>
      <c r="G280"/>
      <c r="H280" s="21"/>
      <c r="K280"/>
      <c r="L280"/>
      <c r="M280"/>
      <c r="N280"/>
    </row>
    <row r="281" spans="1:14" outlineLevel="1" x14ac:dyDescent="0.25">
      <c r="A281" s="23" t="s">
        <v>1071</v>
      </c>
      <c r="D281"/>
      <c r="E281"/>
      <c r="F281"/>
      <c r="G281"/>
      <c r="H281" s="21"/>
      <c r="K281"/>
      <c r="L281"/>
      <c r="M281"/>
      <c r="N281"/>
    </row>
    <row r="282" spans="1:14" outlineLevel="1" x14ac:dyDescent="0.25">
      <c r="A282" s="23" t="s">
        <v>1072</v>
      </c>
      <c r="D282"/>
      <c r="E282"/>
      <c r="F282"/>
      <c r="G282"/>
      <c r="H282" s="21"/>
      <c r="K282"/>
      <c r="L282"/>
      <c r="M282"/>
      <c r="N282"/>
    </row>
    <row r="283" spans="1:14" outlineLevel="1" x14ac:dyDescent="0.25">
      <c r="A283" s="23" t="s">
        <v>1073</v>
      </c>
      <c r="D283"/>
      <c r="E283"/>
      <c r="F283"/>
      <c r="G283"/>
      <c r="H283" s="21"/>
      <c r="K283"/>
      <c r="L283"/>
      <c r="M283"/>
      <c r="N283"/>
    </row>
    <row r="284" spans="1:14" outlineLevel="1" x14ac:dyDescent="0.25">
      <c r="A284" s="23" t="s">
        <v>1074</v>
      </c>
      <c r="D284"/>
      <c r="E284"/>
      <c r="F284"/>
      <c r="G284"/>
      <c r="H284" s="21"/>
      <c r="K284"/>
      <c r="L284"/>
      <c r="M284"/>
      <c r="N284"/>
    </row>
    <row r="285" spans="1:14" ht="18.75" x14ac:dyDescent="0.25">
      <c r="A285" s="59"/>
      <c r="B285" s="59" t="s">
        <v>1075</v>
      </c>
      <c r="C285" s="59" t="s">
        <v>327</v>
      </c>
      <c r="D285" s="59" t="s">
        <v>327</v>
      </c>
      <c r="E285" s="59"/>
      <c r="F285" s="60"/>
      <c r="G285" s="75"/>
      <c r="H285" s="21"/>
      <c r="I285" s="27"/>
      <c r="J285" s="27"/>
      <c r="K285" s="27"/>
      <c r="L285" s="27"/>
      <c r="M285" s="28"/>
    </row>
    <row r="286" spans="1:14" s="81" customFormat="1" ht="18.75" x14ac:dyDescent="0.25">
      <c r="A286" s="138" t="s">
        <v>1113</v>
      </c>
      <c r="B286" s="82"/>
      <c r="C286" s="82"/>
      <c r="D286" s="82"/>
      <c r="E286" s="82"/>
      <c r="F286" s="83"/>
      <c r="G286" s="82"/>
      <c r="H286" s="80"/>
      <c r="I286" s="84"/>
      <c r="J286" s="84"/>
      <c r="K286" s="84"/>
      <c r="L286" s="84"/>
      <c r="M286" s="85"/>
      <c r="N286" s="80"/>
    </row>
    <row r="287" spans="1:14" s="81" customFormat="1" ht="18.75" x14ac:dyDescent="0.25">
      <c r="A287" s="138" t="s">
        <v>1114</v>
      </c>
      <c r="B287" s="82"/>
      <c r="C287" s="82"/>
      <c r="D287" s="82"/>
      <c r="E287" s="82"/>
      <c r="F287" s="83"/>
      <c r="G287" s="82"/>
      <c r="H287" s="80"/>
      <c r="I287" s="84"/>
      <c r="J287" s="84"/>
      <c r="K287" s="84"/>
      <c r="L287" s="84"/>
      <c r="M287" s="85"/>
      <c r="N287" s="80"/>
    </row>
    <row r="288" spans="1:14" s="81" customFormat="1" x14ac:dyDescent="0.25">
      <c r="A288" s="78" t="s">
        <v>328</v>
      </c>
      <c r="B288" s="139" t="s">
        <v>1084</v>
      </c>
      <c r="C288" s="51">
        <v>38</v>
      </c>
      <c r="D288" s="51"/>
      <c r="E288" s="47"/>
      <c r="F288" s="47"/>
      <c r="G288" s="47"/>
      <c r="H288" s="80"/>
      <c r="I288" s="87"/>
      <c r="J288" s="51"/>
      <c r="K288" s="78"/>
      <c r="L288" s="47"/>
      <c r="M288" s="47"/>
      <c r="N288" s="47"/>
    </row>
    <row r="289" spans="1:14" s="81" customFormat="1" x14ac:dyDescent="0.25">
      <c r="A289" s="78" t="s">
        <v>329</v>
      </c>
      <c r="B289" s="139" t="s">
        <v>1085</v>
      </c>
      <c r="C289" s="51">
        <v>39</v>
      </c>
      <c r="D289" s="78"/>
      <c r="E289" s="78"/>
      <c r="F289" s="78"/>
      <c r="G289" s="47"/>
      <c r="H289" s="80"/>
      <c r="I289" s="87"/>
      <c r="J289" s="51"/>
      <c r="K289" s="78"/>
      <c r="L289" s="47"/>
      <c r="M289" s="47"/>
      <c r="N289" s="47"/>
    </row>
    <row r="290" spans="1:14" s="81" customFormat="1" x14ac:dyDescent="0.25">
      <c r="A290" s="78" t="s">
        <v>330</v>
      </c>
      <c r="B290" s="139" t="s">
        <v>1086</v>
      </c>
      <c r="C290" s="51" t="s">
        <v>1087</v>
      </c>
      <c r="D290" s="51"/>
      <c r="E290" s="88"/>
      <c r="F290" s="47"/>
      <c r="G290" s="80"/>
      <c r="H290" s="80"/>
      <c r="I290" s="87"/>
      <c r="J290" s="51"/>
      <c r="K290" s="78"/>
      <c r="L290" s="47"/>
      <c r="M290" s="47"/>
      <c r="N290" s="80"/>
    </row>
    <row r="291" spans="1:14" s="81" customFormat="1" x14ac:dyDescent="0.25">
      <c r="A291" s="78" t="s">
        <v>331</v>
      </c>
      <c r="B291" s="140" t="s">
        <v>1088</v>
      </c>
      <c r="C291" s="29" t="s">
        <v>1089</v>
      </c>
      <c r="D291" s="29"/>
      <c r="E291" s="78"/>
      <c r="F291" s="78"/>
      <c r="G291" s="88"/>
      <c r="H291" s="80"/>
      <c r="I291" s="87"/>
      <c r="J291" s="51"/>
      <c r="K291" s="51"/>
      <c r="L291" s="88"/>
      <c r="M291" s="47"/>
      <c r="N291" s="88"/>
    </row>
    <row r="292" spans="1:14" s="81" customFormat="1" x14ac:dyDescent="0.25">
      <c r="A292" s="78" t="s">
        <v>332</v>
      </c>
      <c r="B292" s="140" t="s">
        <v>1090</v>
      </c>
      <c r="C292" s="89">
        <v>52</v>
      </c>
      <c r="D292" s="51"/>
      <c r="E292" s="88"/>
      <c r="F292" s="51"/>
      <c r="G292" s="80"/>
      <c r="H292" s="80"/>
      <c r="I292" s="87"/>
      <c r="J292" s="51"/>
      <c r="K292" s="78"/>
      <c r="L292" s="78"/>
      <c r="M292" s="78"/>
      <c r="N292" s="80"/>
    </row>
    <row r="293" spans="1:14" s="81" customFormat="1" x14ac:dyDescent="0.25">
      <c r="A293" s="78" t="s">
        <v>333</v>
      </c>
      <c r="B293" s="140" t="s">
        <v>1091</v>
      </c>
      <c r="C293" s="29" t="s">
        <v>1092</v>
      </c>
      <c r="D293" s="29" t="s">
        <v>1093</v>
      </c>
      <c r="E293" s="78"/>
      <c r="F293" s="187"/>
      <c r="G293" s="29"/>
      <c r="H293" s="80"/>
      <c r="I293" s="87"/>
      <c r="J293" s="90"/>
      <c r="K293" s="51"/>
      <c r="L293" s="88"/>
      <c r="M293" s="78"/>
      <c r="N293" s="88"/>
    </row>
    <row r="294" spans="1:14" s="81" customFormat="1" x14ac:dyDescent="0.25">
      <c r="A294" s="78" t="s">
        <v>334</v>
      </c>
      <c r="B294" s="140" t="s">
        <v>1094</v>
      </c>
      <c r="C294" s="99" t="s">
        <v>1126</v>
      </c>
      <c r="D294" s="78"/>
      <c r="E294" s="78"/>
      <c r="F294" s="78"/>
      <c r="G294" s="80"/>
      <c r="H294" s="80"/>
      <c r="I294" s="87"/>
      <c r="J294" s="78"/>
      <c r="K294" s="78"/>
      <c r="L294" s="78"/>
      <c r="M294" s="88"/>
      <c r="N294" s="80"/>
    </row>
    <row r="295" spans="1:14" s="81" customFormat="1" x14ac:dyDescent="0.25">
      <c r="A295" s="78" t="s">
        <v>335</v>
      </c>
      <c r="B295" s="139" t="s">
        <v>1095</v>
      </c>
      <c r="C295" s="51"/>
      <c r="D295" s="78"/>
      <c r="E295" s="88"/>
      <c r="F295" s="78"/>
      <c r="G295" s="80"/>
      <c r="H295" s="80"/>
      <c r="I295" s="87"/>
      <c r="J295" s="51"/>
      <c r="K295" s="78"/>
      <c r="L295" s="78"/>
      <c r="M295" s="88"/>
      <c r="N295" s="80"/>
    </row>
    <row r="296" spans="1:14" s="81" customFormat="1" x14ac:dyDescent="0.25">
      <c r="A296" s="78" t="s">
        <v>336</v>
      </c>
      <c r="B296" s="139" t="s">
        <v>1096</v>
      </c>
      <c r="C296" s="29" t="s">
        <v>1097</v>
      </c>
      <c r="D296" s="29"/>
      <c r="E296" s="78"/>
      <c r="F296" s="78"/>
      <c r="G296" s="80"/>
      <c r="H296" s="80"/>
      <c r="I296" s="87"/>
      <c r="J296" s="51"/>
      <c r="K296" s="78"/>
      <c r="L296" s="88"/>
      <c r="M296" s="88"/>
      <c r="N296" s="80"/>
    </row>
    <row r="297" spans="1:14" s="81" customFormat="1" x14ac:dyDescent="0.25">
      <c r="A297" s="78" t="s">
        <v>337</v>
      </c>
      <c r="B297" s="139" t="s">
        <v>1098</v>
      </c>
      <c r="C297" s="51">
        <v>111</v>
      </c>
      <c r="D297" s="78"/>
      <c r="E297" s="78"/>
      <c r="F297" s="88"/>
      <c r="G297" s="80"/>
      <c r="H297" s="80"/>
      <c r="I297" s="87"/>
      <c r="J297" s="51"/>
      <c r="K297" s="78"/>
      <c r="L297" s="88"/>
      <c r="M297" s="88"/>
      <c r="N297" s="80"/>
    </row>
    <row r="298" spans="1:14" s="81" customFormat="1" x14ac:dyDescent="0.25">
      <c r="A298" s="78" t="s">
        <v>338</v>
      </c>
      <c r="B298" s="139" t="s">
        <v>1099</v>
      </c>
      <c r="C298" s="51">
        <v>163</v>
      </c>
      <c r="D298" s="78"/>
      <c r="E298" s="78"/>
      <c r="F298" s="78"/>
      <c r="G298" s="80"/>
      <c r="H298" s="80"/>
      <c r="I298" s="78"/>
      <c r="J298" s="51"/>
      <c r="K298" s="78"/>
      <c r="L298" s="88"/>
      <c r="M298" s="78"/>
      <c r="N298" s="80"/>
    </row>
    <row r="299" spans="1:14" s="81" customFormat="1" x14ac:dyDescent="0.25">
      <c r="A299" s="78" t="s">
        <v>339</v>
      </c>
      <c r="B299" s="139" t="s">
        <v>1100</v>
      </c>
      <c r="C299" s="51">
        <v>137</v>
      </c>
      <c r="D299" s="78"/>
      <c r="E299" s="88"/>
      <c r="F299" s="88"/>
      <c r="G299" s="80"/>
      <c r="H299" s="80"/>
      <c r="I299" s="87"/>
      <c r="J299" s="51"/>
      <c r="K299" s="78"/>
      <c r="L299" s="88"/>
      <c r="M299" s="78"/>
      <c r="N299" s="80"/>
    </row>
    <row r="300" spans="1:14" s="81" customFormat="1" x14ac:dyDescent="0.25">
      <c r="A300" s="78" t="s">
        <v>340</v>
      </c>
      <c r="B300" s="139" t="s">
        <v>1101</v>
      </c>
      <c r="C300" s="159" t="s">
        <v>1208</v>
      </c>
      <c r="D300" s="78"/>
      <c r="E300" s="88"/>
      <c r="F300" s="88"/>
      <c r="G300" s="80"/>
      <c r="H300" s="80"/>
      <c r="I300" s="87"/>
      <c r="J300" s="51"/>
      <c r="K300" s="78"/>
      <c r="L300" s="88"/>
      <c r="M300" s="78"/>
      <c r="N300" s="80"/>
    </row>
    <row r="301" spans="1:14" s="81" customFormat="1" x14ac:dyDescent="0.25">
      <c r="A301" s="78" t="s">
        <v>1076</v>
      </c>
      <c r="B301" s="139" t="s">
        <v>1102</v>
      </c>
      <c r="C301" s="29" t="s">
        <v>1116</v>
      </c>
      <c r="D301" s="29" t="s">
        <v>1115</v>
      </c>
      <c r="E301" s="78"/>
      <c r="F301" s="29"/>
      <c r="G301" s="80"/>
      <c r="H301" s="80"/>
      <c r="I301" s="87"/>
      <c r="J301" s="51"/>
      <c r="K301" s="51"/>
      <c r="L301" s="88"/>
      <c r="M301" s="78"/>
      <c r="N301" s="80"/>
    </row>
    <row r="302" spans="1:14" s="81" customFormat="1" outlineLevel="1" x14ac:dyDescent="0.25">
      <c r="A302" s="78" t="s">
        <v>1077</v>
      </c>
      <c r="B302" s="139" t="s">
        <v>1103</v>
      </c>
      <c r="C302" s="99" t="s">
        <v>1156</v>
      </c>
      <c r="D302" s="78"/>
      <c r="E302" s="88"/>
      <c r="F302" s="78"/>
      <c r="G302" s="80"/>
      <c r="H302" s="80"/>
      <c r="I302" s="87"/>
      <c r="J302" s="51"/>
      <c r="K302" s="51"/>
      <c r="L302" s="88"/>
      <c r="M302" s="78"/>
      <c r="N302" s="80"/>
    </row>
    <row r="303" spans="1:14" s="81" customFormat="1" outlineLevel="1" x14ac:dyDescent="0.25">
      <c r="A303" s="78" t="s">
        <v>1078</v>
      </c>
      <c r="B303" s="140" t="s">
        <v>1104</v>
      </c>
      <c r="C303" s="51">
        <v>65</v>
      </c>
      <c r="D303" s="78"/>
      <c r="E303" s="78"/>
      <c r="F303" s="78"/>
      <c r="G303" s="80"/>
      <c r="H303" s="80"/>
      <c r="I303" s="87"/>
      <c r="J303" s="51"/>
      <c r="K303" s="51"/>
      <c r="L303" s="88"/>
      <c r="M303" s="78"/>
      <c r="N303" s="80"/>
    </row>
    <row r="304" spans="1:14" s="81" customFormat="1" outlineLevel="1" x14ac:dyDescent="0.25">
      <c r="A304" s="78" t="s">
        <v>1079</v>
      </c>
      <c r="B304" s="140" t="s">
        <v>1105</v>
      </c>
      <c r="C304" s="51">
        <v>88</v>
      </c>
      <c r="D304" s="78"/>
      <c r="E304" s="78"/>
      <c r="F304" s="78"/>
      <c r="G304" s="80"/>
      <c r="H304" s="80"/>
      <c r="I304" s="87"/>
      <c r="J304" s="51"/>
      <c r="K304" s="51"/>
      <c r="L304" s="88"/>
      <c r="M304" s="78"/>
      <c r="N304" s="80"/>
    </row>
    <row r="305" spans="1:14" s="81" customFormat="1" outlineLevel="1" x14ac:dyDescent="0.25">
      <c r="A305" s="78" t="s">
        <v>1080</v>
      </c>
      <c r="B305" s="140" t="s">
        <v>1106</v>
      </c>
      <c r="C305" s="51" t="s">
        <v>1157</v>
      </c>
      <c r="D305" s="51"/>
      <c r="E305" s="88"/>
      <c r="F305" s="78"/>
      <c r="G305" s="80"/>
      <c r="H305" s="80"/>
      <c r="I305" s="87"/>
      <c r="J305" s="51"/>
      <c r="K305" s="51"/>
      <c r="L305" s="88"/>
      <c r="M305" s="78"/>
      <c r="N305" s="80"/>
    </row>
    <row r="306" spans="1:14" s="81" customFormat="1" outlineLevel="1" x14ac:dyDescent="0.25">
      <c r="A306" s="78" t="s">
        <v>1081</v>
      </c>
      <c r="B306" s="139" t="s">
        <v>1107</v>
      </c>
      <c r="C306" s="51">
        <v>44</v>
      </c>
      <c r="D306" s="51"/>
      <c r="E306" s="88"/>
      <c r="F306" s="78"/>
      <c r="G306" s="80"/>
      <c r="H306" s="80"/>
      <c r="I306" s="87"/>
      <c r="J306" s="51"/>
      <c r="K306" s="51"/>
      <c r="L306" s="88"/>
      <c r="M306" s="78"/>
      <c r="N306" s="80"/>
    </row>
    <row r="307" spans="1:14" s="81" customFormat="1" outlineLevel="1" x14ac:dyDescent="0.25">
      <c r="A307" s="78" t="s">
        <v>1082</v>
      </c>
      <c r="B307" s="139" t="s">
        <v>1108</v>
      </c>
      <c r="C307" s="29" t="s">
        <v>1158</v>
      </c>
      <c r="D307" s="29"/>
      <c r="E307" s="88"/>
      <c r="F307" s="78"/>
      <c r="G307" s="80"/>
      <c r="H307" s="80"/>
      <c r="I307" s="87"/>
      <c r="J307" s="51"/>
      <c r="K307" s="51"/>
      <c r="L307" s="88"/>
      <c r="M307" s="78"/>
      <c r="N307" s="80"/>
    </row>
    <row r="308" spans="1:14" s="81" customFormat="1" outlineLevel="1" x14ac:dyDescent="0.25">
      <c r="A308" s="78" t="s">
        <v>341</v>
      </c>
      <c r="B308" s="139"/>
      <c r="C308" s="51"/>
      <c r="D308" s="51"/>
      <c r="E308" s="88"/>
      <c r="F308" s="78"/>
      <c r="G308" s="80"/>
      <c r="H308" s="80"/>
      <c r="I308" s="87"/>
      <c r="J308" s="51"/>
      <c r="K308" s="51"/>
      <c r="L308" s="88"/>
      <c r="M308" s="78"/>
      <c r="N308" s="80"/>
    </row>
    <row r="309" spans="1:14" s="81" customFormat="1" outlineLevel="1" x14ac:dyDescent="0.25">
      <c r="A309" s="78" t="s">
        <v>342</v>
      </c>
      <c r="B309" s="86"/>
      <c r="C309" s="51"/>
      <c r="D309" s="51"/>
      <c r="E309" s="88"/>
      <c r="F309" s="78"/>
      <c r="G309" s="80"/>
      <c r="H309" s="80"/>
      <c r="I309" s="87"/>
      <c r="J309" s="51"/>
      <c r="K309" s="51"/>
      <c r="L309" s="88"/>
      <c r="M309" s="78"/>
      <c r="N309" s="80"/>
    </row>
    <row r="310" spans="1:14" s="81" customFormat="1" outlineLevel="1" x14ac:dyDescent="0.25">
      <c r="A310" s="78" t="s">
        <v>343</v>
      </c>
      <c r="B310" s="86"/>
      <c r="C310" s="51"/>
      <c r="D310" s="51"/>
      <c r="E310" s="78"/>
      <c r="F310" s="78"/>
      <c r="G310" s="80"/>
      <c r="H310" s="80"/>
      <c r="I310" s="87"/>
      <c r="J310" s="51"/>
      <c r="K310" s="51"/>
      <c r="L310" s="88"/>
      <c r="M310" s="78"/>
      <c r="N310" s="80"/>
    </row>
    <row r="311" spans="1:14" ht="27.75" customHeight="1" x14ac:dyDescent="0.25">
      <c r="A311" s="60"/>
      <c r="B311" s="59" t="s">
        <v>13</v>
      </c>
      <c r="C311" s="60"/>
      <c r="D311" s="60"/>
      <c r="E311" s="60"/>
      <c r="F311" s="60"/>
      <c r="G311" s="75"/>
      <c r="H311" s="21"/>
      <c r="I311" s="84"/>
      <c r="J311" s="28"/>
      <c r="K311" s="28"/>
      <c r="L311" s="28"/>
      <c r="M311" s="28"/>
    </row>
    <row r="312" spans="1:14" x14ac:dyDescent="0.25">
      <c r="A312" s="23" t="s">
        <v>344</v>
      </c>
      <c r="B312" s="130" t="s">
        <v>1161</v>
      </c>
      <c r="C312" s="94">
        <v>0</v>
      </c>
      <c r="H312" s="21"/>
      <c r="I312" s="35"/>
      <c r="J312" s="51"/>
    </row>
    <row r="313" spans="1:14" outlineLevel="1" x14ac:dyDescent="0.25">
      <c r="A313" s="23" t="s">
        <v>345</v>
      </c>
      <c r="B313" s="130" t="s">
        <v>1162</v>
      </c>
      <c r="C313" s="94">
        <v>0</v>
      </c>
      <c r="H313" s="21"/>
      <c r="I313" s="35"/>
      <c r="J313" s="51"/>
    </row>
    <row r="314" spans="1:14" outlineLevel="1" x14ac:dyDescent="0.25">
      <c r="A314" s="23" t="s">
        <v>346</v>
      </c>
      <c r="B314" s="130" t="s">
        <v>1163</v>
      </c>
      <c r="C314" s="94">
        <v>0</v>
      </c>
      <c r="H314" s="21"/>
      <c r="I314" s="35"/>
      <c r="J314" s="51"/>
    </row>
    <row r="315" spans="1:14" outlineLevel="1" x14ac:dyDescent="0.25">
      <c r="A315" s="23" t="s">
        <v>347</v>
      </c>
      <c r="B315" s="35"/>
      <c r="C315" s="51"/>
      <c r="H315" s="21"/>
      <c r="I315" s="35"/>
      <c r="J315" s="51"/>
    </row>
    <row r="316" spans="1:14" outlineLevel="1" x14ac:dyDescent="0.25">
      <c r="A316" s="23" t="s">
        <v>348</v>
      </c>
      <c r="B316" s="35"/>
      <c r="C316" s="51"/>
      <c r="H316" s="21"/>
      <c r="I316" s="35"/>
      <c r="J316" s="51"/>
    </row>
    <row r="317" spans="1:14" outlineLevel="1" x14ac:dyDescent="0.25">
      <c r="A317" s="23" t="s">
        <v>349</v>
      </c>
      <c r="B317" s="35"/>
      <c r="C317" s="51"/>
      <c r="H317" s="21"/>
      <c r="I317" s="35"/>
      <c r="J317" s="51"/>
    </row>
    <row r="318" spans="1:14" outlineLevel="1" x14ac:dyDescent="0.25">
      <c r="A318" s="23" t="s">
        <v>350</v>
      </c>
      <c r="B318" s="35"/>
      <c r="C318" s="51"/>
      <c r="H318" s="21"/>
      <c r="I318" s="35"/>
      <c r="J318" s="51"/>
    </row>
    <row r="319" spans="1:14" ht="18.75" x14ac:dyDescent="0.25">
      <c r="A319" s="60"/>
      <c r="B319" s="59" t="s">
        <v>14</v>
      </c>
      <c r="C319" s="60"/>
      <c r="D319" s="60"/>
      <c r="E319" s="60"/>
      <c r="F319" s="60"/>
      <c r="G319" s="75"/>
      <c r="H319" s="21"/>
      <c r="I319" s="27"/>
      <c r="J319" s="28"/>
      <c r="K319" s="28"/>
      <c r="L319" s="28"/>
      <c r="M319" s="28"/>
    </row>
    <row r="320" spans="1:14" ht="15" customHeight="1" outlineLevel="1" x14ac:dyDescent="0.25">
      <c r="A320" s="63"/>
      <c r="B320" s="64" t="s">
        <v>351</v>
      </c>
      <c r="C320" s="63"/>
      <c r="D320" s="63"/>
      <c r="E320" s="65"/>
      <c r="F320" s="66"/>
      <c r="G320" s="66"/>
      <c r="H320" s="21"/>
      <c r="L320" s="21"/>
      <c r="M320" s="21"/>
    </row>
    <row r="321" spans="1:8" outlineLevel="1" x14ac:dyDescent="0.25">
      <c r="A321" s="23" t="s">
        <v>352</v>
      </c>
      <c r="B321" s="23" t="s">
        <v>353</v>
      </c>
      <c r="C321" s="23" t="s">
        <v>889</v>
      </c>
      <c r="H321" s="21"/>
    </row>
    <row r="322" spans="1:8" outlineLevel="1" x14ac:dyDescent="0.25">
      <c r="A322" s="23" t="s">
        <v>354</v>
      </c>
      <c r="B322" s="23" t="s">
        <v>355</v>
      </c>
      <c r="C322" s="23" t="s">
        <v>889</v>
      </c>
      <c r="H322" s="21"/>
    </row>
    <row r="323" spans="1:8" outlineLevel="1" x14ac:dyDescent="0.25">
      <c r="A323" s="23" t="s">
        <v>356</v>
      </c>
      <c r="B323" s="23" t="s">
        <v>357</v>
      </c>
      <c r="C323" s="23" t="s">
        <v>889</v>
      </c>
      <c r="H323" s="21"/>
    </row>
    <row r="324" spans="1:8" outlineLevel="1" x14ac:dyDescent="0.25">
      <c r="A324" s="23" t="s">
        <v>358</v>
      </c>
      <c r="B324" s="23" t="s">
        <v>359</v>
      </c>
      <c r="C324" s="23" t="s">
        <v>889</v>
      </c>
      <c r="H324" s="21"/>
    </row>
    <row r="325" spans="1:8" outlineLevel="1" x14ac:dyDescent="0.25">
      <c r="A325" s="23" t="s">
        <v>360</v>
      </c>
      <c r="B325" s="23" t="s">
        <v>361</v>
      </c>
      <c r="C325" s="23" t="s">
        <v>889</v>
      </c>
      <c r="H325" s="21"/>
    </row>
    <row r="326" spans="1:8" outlineLevel="1" x14ac:dyDescent="0.25">
      <c r="A326" s="23" t="s">
        <v>362</v>
      </c>
      <c r="B326" s="23" t="s">
        <v>363</v>
      </c>
      <c r="C326" s="23" t="s">
        <v>889</v>
      </c>
      <c r="H326" s="21"/>
    </row>
    <row r="327" spans="1:8" outlineLevel="1" x14ac:dyDescent="0.25">
      <c r="A327" s="23" t="s">
        <v>364</v>
      </c>
      <c r="B327" s="23" t="s">
        <v>365</v>
      </c>
      <c r="C327" s="23" t="s">
        <v>889</v>
      </c>
      <c r="H327" s="21"/>
    </row>
    <row r="328" spans="1:8" outlineLevel="1" x14ac:dyDescent="0.25">
      <c r="A328" s="23" t="s">
        <v>366</v>
      </c>
      <c r="B328" s="23" t="s">
        <v>367</v>
      </c>
      <c r="C328" s="23" t="s">
        <v>889</v>
      </c>
      <c r="H328" s="21"/>
    </row>
    <row r="329" spans="1:8" outlineLevel="1" x14ac:dyDescent="0.25">
      <c r="A329" s="23" t="s">
        <v>368</v>
      </c>
      <c r="B329" s="23" t="s">
        <v>369</v>
      </c>
      <c r="C329" s="23" t="s">
        <v>889</v>
      </c>
      <c r="H329" s="21"/>
    </row>
    <row r="330" spans="1:8" ht="30" outlineLevel="1" x14ac:dyDescent="0.25">
      <c r="A330" s="23" t="s">
        <v>370</v>
      </c>
      <c r="B330" s="136" t="s">
        <v>1159</v>
      </c>
      <c r="C330" s="137">
        <v>0</v>
      </c>
      <c r="H330" s="21"/>
    </row>
    <row r="331" spans="1:8" ht="30" outlineLevel="1" x14ac:dyDescent="0.25">
      <c r="A331" s="23" t="s">
        <v>371</v>
      </c>
      <c r="B331" s="136" t="s">
        <v>1160</v>
      </c>
      <c r="C331" s="137">
        <v>0</v>
      </c>
      <c r="H331" s="21"/>
    </row>
    <row r="332" spans="1:8" outlineLevel="1" x14ac:dyDescent="0.25">
      <c r="A332" s="23" t="s">
        <v>372</v>
      </c>
      <c r="B332" s="40"/>
      <c r="H332" s="21"/>
    </row>
    <row r="333" spans="1:8" outlineLevel="1" x14ac:dyDescent="0.25">
      <c r="A333" s="23" t="s">
        <v>373</v>
      </c>
      <c r="B333" s="40"/>
      <c r="H333" s="21"/>
    </row>
    <row r="334" spans="1:8" outlineLevel="1" x14ac:dyDescent="0.25">
      <c r="A334" s="23" t="s">
        <v>374</v>
      </c>
      <c r="B334" s="40"/>
      <c r="H334" s="21"/>
    </row>
    <row r="335" spans="1:8" outlineLevel="1" x14ac:dyDescent="0.25">
      <c r="A335" s="23" t="s">
        <v>375</v>
      </c>
      <c r="B335" s="40"/>
      <c r="H335" s="21"/>
    </row>
    <row r="336" spans="1:8" outlineLevel="1" x14ac:dyDescent="0.25">
      <c r="A336" s="23" t="s">
        <v>376</v>
      </c>
      <c r="B336" s="40"/>
      <c r="H336" s="21"/>
    </row>
    <row r="337" spans="1:8" outlineLevel="1" x14ac:dyDescent="0.25">
      <c r="A337" s="23" t="s">
        <v>377</v>
      </c>
      <c r="B337" s="40"/>
      <c r="H337" s="21"/>
    </row>
    <row r="338" spans="1:8" outlineLevel="1" x14ac:dyDescent="0.25">
      <c r="A338" s="23" t="s">
        <v>378</v>
      </c>
      <c r="B338" s="40"/>
      <c r="H338" s="21"/>
    </row>
    <row r="339" spans="1:8" outlineLevel="1" x14ac:dyDescent="0.25">
      <c r="A339" s="23" t="s">
        <v>379</v>
      </c>
      <c r="B339" s="40"/>
      <c r="H339" s="21"/>
    </row>
    <row r="340" spans="1:8" outlineLevel="1" x14ac:dyDescent="0.25">
      <c r="A340" s="23" t="s">
        <v>380</v>
      </c>
      <c r="B340" s="40"/>
      <c r="H340" s="21"/>
    </row>
    <row r="341" spans="1:8" outlineLevel="1" x14ac:dyDescent="0.25">
      <c r="A341" s="23" t="s">
        <v>381</v>
      </c>
      <c r="B341" s="40"/>
      <c r="H341" s="21"/>
    </row>
    <row r="342" spans="1:8" outlineLevel="1" x14ac:dyDescent="0.25">
      <c r="A342" s="23" t="s">
        <v>382</v>
      </c>
      <c r="B342" s="40"/>
      <c r="H342" s="21"/>
    </row>
    <row r="343" spans="1:8" outlineLevel="1" x14ac:dyDescent="0.25">
      <c r="A343" s="23" t="s">
        <v>383</v>
      </c>
      <c r="B343" s="40"/>
      <c r="H343" s="21"/>
    </row>
    <row r="344" spans="1:8" outlineLevel="1" x14ac:dyDescent="0.25">
      <c r="A344" s="23" t="s">
        <v>384</v>
      </c>
      <c r="B344" s="40"/>
      <c r="H344" s="21"/>
    </row>
    <row r="345" spans="1:8" outlineLevel="1" x14ac:dyDescent="0.25">
      <c r="A345" s="23" t="s">
        <v>385</v>
      </c>
      <c r="B345" s="40"/>
      <c r="H345" s="21"/>
    </row>
    <row r="346" spans="1:8" outlineLevel="1" x14ac:dyDescent="0.25">
      <c r="A346" s="23" t="s">
        <v>386</v>
      </c>
      <c r="B346" s="40"/>
      <c r="H346" s="21"/>
    </row>
    <row r="347" spans="1:8" outlineLevel="1" x14ac:dyDescent="0.25">
      <c r="A347" s="23" t="s">
        <v>387</v>
      </c>
      <c r="B347" s="40"/>
      <c r="H347" s="21"/>
    </row>
    <row r="348" spans="1:8" outlineLevel="1" x14ac:dyDescent="0.25">
      <c r="A348" s="23" t="s">
        <v>388</v>
      </c>
      <c r="B348" s="40"/>
      <c r="H348" s="21"/>
    </row>
    <row r="349" spans="1:8" outlineLevel="1" x14ac:dyDescent="0.25">
      <c r="A349" s="23" t="s">
        <v>389</v>
      </c>
      <c r="B349" s="40"/>
      <c r="H349" s="21"/>
    </row>
    <row r="350" spans="1:8" outlineLevel="1" x14ac:dyDescent="0.25">
      <c r="A350" s="23" t="s">
        <v>390</v>
      </c>
      <c r="B350" s="40"/>
      <c r="H350" s="21"/>
    </row>
    <row r="351" spans="1:8" outlineLevel="1" x14ac:dyDescent="0.25">
      <c r="A351" s="23" t="s">
        <v>391</v>
      </c>
      <c r="B351" s="40"/>
      <c r="H351" s="21"/>
    </row>
    <row r="352" spans="1:8" outlineLevel="1" x14ac:dyDescent="0.25">
      <c r="A352" s="23" t="s">
        <v>392</v>
      </c>
      <c r="B352" s="40"/>
      <c r="H352" s="21"/>
    </row>
    <row r="353" spans="1:8" outlineLevel="1" x14ac:dyDescent="0.25">
      <c r="A353" s="23" t="s">
        <v>393</v>
      </c>
      <c r="B353" s="40"/>
      <c r="H353" s="21"/>
    </row>
    <row r="354" spans="1:8" outlineLevel="1" x14ac:dyDescent="0.25">
      <c r="A354" s="23" t="s">
        <v>394</v>
      </c>
      <c r="B354" s="40"/>
      <c r="H354" s="21"/>
    </row>
    <row r="355" spans="1:8" outlineLevel="1" x14ac:dyDescent="0.25">
      <c r="A355" s="23" t="s">
        <v>395</v>
      </c>
      <c r="B355" s="40"/>
      <c r="H355" s="21"/>
    </row>
    <row r="356" spans="1:8" outlineLevel="1" x14ac:dyDescent="0.25">
      <c r="A356" s="23" t="s">
        <v>396</v>
      </c>
      <c r="B356" s="40"/>
      <c r="H356" s="21"/>
    </row>
    <row r="357" spans="1:8" outlineLevel="1" x14ac:dyDescent="0.25">
      <c r="A357" s="23" t="s">
        <v>397</v>
      </c>
      <c r="B357" s="40"/>
      <c r="H357" s="21"/>
    </row>
    <row r="358" spans="1:8" outlineLevel="1" x14ac:dyDescent="0.25">
      <c r="A358" s="23" t="s">
        <v>398</v>
      </c>
      <c r="B358" s="40"/>
      <c r="H358" s="21"/>
    </row>
    <row r="359" spans="1:8" outlineLevel="1" x14ac:dyDescent="0.25">
      <c r="A359" s="23" t="s">
        <v>399</v>
      </c>
      <c r="B359" s="40"/>
      <c r="H359" s="21"/>
    </row>
    <row r="360" spans="1:8" outlineLevel="1" x14ac:dyDescent="0.25">
      <c r="A360" s="23" t="s">
        <v>400</v>
      </c>
      <c r="B360" s="40"/>
      <c r="H360" s="21"/>
    </row>
    <row r="361" spans="1:8" outlineLevel="1" x14ac:dyDescent="0.25">
      <c r="A361" s="23" t="s">
        <v>401</v>
      </c>
      <c r="B361" s="40"/>
      <c r="H361" s="21"/>
    </row>
    <row r="362" spans="1:8" outlineLevel="1" x14ac:dyDescent="0.25">
      <c r="A362" s="23" t="s">
        <v>402</v>
      </c>
      <c r="B362" s="40"/>
      <c r="H362" s="21"/>
    </row>
    <row r="363" spans="1:8" outlineLevel="1" x14ac:dyDescent="0.25">
      <c r="A363" s="23" t="s">
        <v>403</v>
      </c>
      <c r="B363" s="40"/>
      <c r="H363" s="21"/>
    </row>
    <row r="364" spans="1:8" outlineLevel="1" x14ac:dyDescent="0.25">
      <c r="A364" s="23" t="s">
        <v>404</v>
      </c>
      <c r="B364" s="40"/>
      <c r="H364" s="21"/>
    </row>
    <row r="365" spans="1:8" outlineLevel="1" x14ac:dyDescent="0.25">
      <c r="A365" s="23" t="s">
        <v>405</v>
      </c>
      <c r="B365" s="40"/>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phoneticPr fontId="37" type="noConversion"/>
  <hyperlinks>
    <hyperlink ref="B27" r:id="rId1" display="UCITS Compliance" xr:uid="{00000000-0004-0000-0100-000004000000}"/>
    <hyperlink ref="G294" location="'B3. HTT Shipping Assets'!B116" display="'B3. HTT Shipping Assets'!B116" xr:uid="{00000000-0004-0000-0100-00000B000000}"/>
    <hyperlink ref="B29" r:id="rId2" display="CRR Compliance (Y/N)" xr:uid="{00000000-0004-0000-0100-000006000000}"/>
    <hyperlink ref="B28" r:id="rId3" display="CBD Compliance (Y/N)" xr:uid="{00000000-0004-0000-0100-000005000000}"/>
    <hyperlink ref="C307" location="'B1. ATT Mortgage Assets'!A179" display="179 Mortgage Assets" xr:uid="{00000000-0004-0000-0100-000026000000}"/>
    <hyperlink ref="C291" location="'B1. ATT Mortgage Assets'!A43" display="43 Mortgage Assets" xr:uid="{00000000-0004-0000-0100-000020000000}"/>
    <hyperlink ref="C296" location="'B1. ATT Mortgage Assets'!A149" display="149 Mortgage Assets" xr:uid="{00000000-0004-0000-0100-000023000000}"/>
    <hyperlink ref="C302" location="'C. ATT Glossary'!C18" display="Derivate" xr:uid="{00000000-0004-0000-0100-00001A000000}"/>
    <hyperlink ref="C290" location="'D1. Bond List'!A1" display="BondList" xr:uid="{00000000-0004-0000-0100-000010000000}"/>
    <hyperlink ref="C305" location="'D1. Bond List'!A1" display="Bond List" xr:uid="{00000000-0004-0000-0100-00001D000000}"/>
    <hyperlink ref="D301" location="'B1. ATT Mortgage Assets'!A316" display="Commercial Mortgage Assets" xr:uid="{00000000-0004-0000-0100-000025000000}"/>
    <hyperlink ref="C301" location="'B1. ATT Mortgage Assets'!A215" display="215 Residential Mortgage Assets" xr:uid="{00000000-0004-0000-0100-000024000000}"/>
    <hyperlink ref="C306" location="'A. ATT General'!A44" display="'A. ATT General'!A44" xr:uid="{00000000-0004-0000-0100-00001E000000}"/>
    <hyperlink ref="C294" location="'C. ATT Glossary'!C20" display="Valuation Method" xr:uid="{00000000-0004-0000-0100-000014000000}"/>
    <hyperlink ref="C297" location="'A. ATT General'!A111" display="'A. ATT General'!A111" xr:uid="{00000000-0004-0000-0100-000016000000}"/>
    <hyperlink ref="C288" location="'A. ATT General'!A38" display="'A. ATT General'!A38" xr:uid="{00000000-0004-0000-0100-00000E000000}"/>
    <hyperlink ref="C304" location="'A. ATT General'!A88" display="'A. ATT General'!A88" xr:uid="{00000000-0004-0000-0100-00001C000000}"/>
    <hyperlink ref="C303" location="'A. ATT General'!A65" display="'A. ATT General'!A65" xr:uid="{00000000-0004-0000-0100-00001B000000}"/>
    <hyperlink ref="C299" location="'A. ATT General'!A137" display="'A. ATT General'!A137" xr:uid="{00000000-0004-0000-0100-000018000000}"/>
    <hyperlink ref="C298" location="'A. ATT General'!A163" display="'A. ATT General'!A163" xr:uid="{00000000-0004-0000-0100-000017000000}"/>
    <hyperlink ref="C292" location="'A. ATT General'!A52" display="'A. ATT General'!A52" xr:uid="{00000000-0004-0000-0100-000012000000}"/>
    <hyperlink ref="C289" location="'A. ATT General'!A39" display="'A. ATT General'!A39" xr:uid="{00000000-0004-0000-0100-00000F000000}"/>
    <hyperlink ref="C229" location="'D1. Bond List'!A1" display="see &quot;D1. Bond List&quot;" xr:uid="{00000000-0004-0000-0100-000009000000}"/>
    <hyperlink ref="F301" location="'B2. ATT Public Sector Assets'!A147" display="147 Public Sector Assets" xr:uid="{811F2B56-C498-4D6A-A1D2-3C3F42E7F238}"/>
    <hyperlink ref="C293" location="'B1. ATT Mortgage Assets'!A186" display="186 Residential Mortgage Assets" xr:uid="{62998E2B-C1B6-4AC4-9C5C-CBF305781070}"/>
    <hyperlink ref="B6" location="'A. ATT General'!A13" display="1. Basic Facts" xr:uid="{34D537D5-B9F4-4622-B94C-F56F3B44A418}"/>
    <hyperlink ref="B7" location="'A. ATT General'!A26" display="2. Regulatory Summary" xr:uid="{560B233D-7B36-455F-B6B6-4B157E3623EF}"/>
    <hyperlink ref="B8" location="'A. ATT General'!A36" display="3. General Cover Pool / Covered Bond Information" xr:uid="{19DB8AFD-D0B9-48E7-9460-ED8FBDC6BC2B}"/>
    <hyperlink ref="B9" location="'A. ATT General'!A285" display="4. Compliance Art 14 CBD Check Table" xr:uid="{86E7A714-DD79-4B7E-8C7F-C810E8107F36}"/>
    <hyperlink ref="B10" location="'A. ATT General'!A311" display="5. References to Capital Requirements Regulation (CRR) 129(1)" xr:uid="{30E14969-06A8-4567-B0C5-92E4A0625416}"/>
    <hyperlink ref="B11" location="'A. ATT General'!A319" display="6. Other relevant information" xr:uid="{8C799B6F-F94F-4830-BCE2-03E668D6D4A5}"/>
    <hyperlink ref="C16" r:id="rId4" xr:uid="{D95132B0-8C76-46FB-9A16-B8828B448A0A}"/>
    <hyperlink ref="D291" location="'B2. ATT Public Sector Assets'!A48" display="48 Public Sector Assets" xr:uid="{2F648EEB-0C36-4C43-B344-0C389A7BE2A5}"/>
    <hyperlink ref="D296" location="'B2. ATT Public Sector Assets'!A129" display="129 Public Sector Assets" xr:uid="{869230D5-2F3F-4754-9A9A-BD9628FE9600}"/>
    <hyperlink ref="D307" location="'B2. ATT Public Sector Assets'!A166" display="166 Public Sector Assets" xr:uid="{6179F8F8-C778-4CCA-BA78-8F946BA0D590}"/>
    <hyperlink ref="D293" location="'B1. ATT Mortgage Assets'!A287" display="424 Commercial Mortgage Assets" xr:uid="{87CBE6EF-9009-47DF-915E-5E12330842C6}"/>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387"/>
  <sheetViews>
    <sheetView zoomScale="80" zoomScaleNormal="80" workbookViewId="0">
      <selection activeCell="A316" sqref="A316"/>
    </sheetView>
  </sheetViews>
  <sheetFormatPr baseColWidth="10"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8" width="23.5703125" style="41" customWidth="1"/>
    <col min="9" max="9" width="18" style="41" customWidth="1"/>
    <col min="10" max="16384" width="8.85546875" style="41"/>
  </cols>
  <sheetData>
    <row r="1" spans="1:7" ht="31.5" x14ac:dyDescent="0.25">
      <c r="A1" s="20" t="s">
        <v>406</v>
      </c>
      <c r="B1" s="20"/>
      <c r="C1" s="21"/>
      <c r="D1" s="21"/>
      <c r="E1" s="21"/>
      <c r="F1" s="43"/>
    </row>
    <row r="2" spans="1:7" ht="15.75" thickBot="1" x14ac:dyDescent="0.3">
      <c r="A2" s="21"/>
      <c r="B2" s="21"/>
      <c r="C2" s="21"/>
      <c r="D2" s="21"/>
      <c r="E2" s="21"/>
      <c r="F2" s="21"/>
    </row>
    <row r="3" spans="1:7" ht="19.5" thickBot="1" x14ac:dyDescent="0.3">
      <c r="A3" s="24"/>
      <c r="B3" s="25" t="s">
        <v>7</v>
      </c>
      <c r="C3" s="26" t="s">
        <v>156</v>
      </c>
      <c r="D3" s="24"/>
      <c r="E3" s="24"/>
      <c r="F3" s="21"/>
      <c r="G3" s="24"/>
    </row>
    <row r="4" spans="1:7" ht="15.75" thickBot="1" x14ac:dyDescent="0.3"/>
    <row r="5" spans="1:7" ht="18.75" x14ac:dyDescent="0.25">
      <c r="A5" s="27"/>
      <c r="B5" s="69" t="s">
        <v>407</v>
      </c>
      <c r="C5" s="27"/>
      <c r="E5" s="28"/>
      <c r="F5" s="28"/>
    </row>
    <row r="6" spans="1:7" x14ac:dyDescent="0.25">
      <c r="B6" s="71" t="s">
        <v>408</v>
      </c>
    </row>
    <row r="7" spans="1:7" x14ac:dyDescent="0.25">
      <c r="B7" s="114" t="s">
        <v>409</v>
      </c>
    </row>
    <row r="8" spans="1:7" ht="15.75" thickBot="1" x14ac:dyDescent="0.3">
      <c r="B8" s="70" t="s">
        <v>410</v>
      </c>
    </row>
    <row r="9" spans="1:7" x14ac:dyDescent="0.25">
      <c r="B9" s="29"/>
    </row>
    <row r="10" spans="1:7" ht="37.5" x14ac:dyDescent="0.25">
      <c r="A10" s="25" t="s">
        <v>15</v>
      </c>
      <c r="B10" s="25" t="s">
        <v>408</v>
      </c>
      <c r="C10" s="67"/>
      <c r="D10" s="67"/>
      <c r="E10" s="67"/>
      <c r="F10" s="67"/>
      <c r="G10" s="68"/>
    </row>
    <row r="11" spans="1:7" ht="15" customHeight="1" x14ac:dyDescent="0.25">
      <c r="A11" s="63"/>
      <c r="B11" s="64" t="s">
        <v>411</v>
      </c>
      <c r="C11" s="63" t="s">
        <v>47</v>
      </c>
      <c r="D11" s="63"/>
      <c r="E11" s="63"/>
      <c r="F11" s="66" t="s">
        <v>412</v>
      </c>
      <c r="G11" s="66"/>
    </row>
    <row r="12" spans="1:7" x14ac:dyDescent="0.25">
      <c r="A12" s="23" t="s">
        <v>413</v>
      </c>
      <c r="B12" s="23" t="s">
        <v>414</v>
      </c>
      <c r="C12" s="94">
        <v>2046.0161195475296</v>
      </c>
      <c r="F12" s="37">
        <f>IF($C$15=0,"",IF(C12="[for completion]","",C12/$C$15))</f>
        <v>0.68826327758711392</v>
      </c>
    </row>
    <row r="13" spans="1:7" x14ac:dyDescent="0.25">
      <c r="A13" s="23" t="s">
        <v>415</v>
      </c>
      <c r="B13" s="23" t="s">
        <v>416</v>
      </c>
      <c r="C13" s="94">
        <v>926.7069446850586</v>
      </c>
      <c r="F13" s="37">
        <f>IF($C$15=0,"",IF(C13="[for completion]","",C13/$C$15))</f>
        <v>0.31173672241288614</v>
      </c>
    </row>
    <row r="14" spans="1:7" x14ac:dyDescent="0.25">
      <c r="A14" s="23" t="s">
        <v>417</v>
      </c>
      <c r="B14" s="23" t="s">
        <v>79</v>
      </c>
      <c r="C14" s="94">
        <v>0</v>
      </c>
      <c r="F14" s="37">
        <f>IF($C$15=0,"",IF(C14="[for completion]","",C14/$C$15))</f>
        <v>0</v>
      </c>
    </row>
    <row r="15" spans="1:7" x14ac:dyDescent="0.25">
      <c r="A15" s="23" t="s">
        <v>418</v>
      </c>
      <c r="B15" s="52" t="s">
        <v>81</v>
      </c>
      <c r="C15" s="94">
        <f>SUM(C12:C14)</f>
        <v>2972.7230642325881</v>
      </c>
      <c r="F15" s="100">
        <f>SUM(F12:F14)</f>
        <v>1</v>
      </c>
    </row>
    <row r="16" spans="1:7" ht="69" customHeight="1" outlineLevel="1" x14ac:dyDescent="0.25">
      <c r="A16" s="23" t="s">
        <v>419</v>
      </c>
      <c r="B16" s="160" t="s">
        <v>1209</v>
      </c>
      <c r="C16" s="94">
        <v>871.36623102999999</v>
      </c>
      <c r="F16" s="37">
        <f t="shared" ref="F16" si="0">IF($C$15=0,"",IF(C16="[for completion]","",C16/$C$15))</f>
        <v>0.29312055384982327</v>
      </c>
    </row>
    <row r="17" spans="1:7" outlineLevel="1" x14ac:dyDescent="0.25">
      <c r="A17" s="23" t="s">
        <v>420</v>
      </c>
      <c r="B17" s="40"/>
      <c r="F17" s="37"/>
    </row>
    <row r="18" spans="1:7" outlineLevel="1" x14ac:dyDescent="0.25">
      <c r="A18" s="23" t="s">
        <v>421</v>
      </c>
      <c r="B18" s="40"/>
      <c r="F18" s="37"/>
    </row>
    <row r="19" spans="1:7" outlineLevel="1" x14ac:dyDescent="0.25">
      <c r="A19" s="23" t="s">
        <v>422</v>
      </c>
      <c r="B19" s="40"/>
      <c r="F19" s="37"/>
    </row>
    <row r="20" spans="1:7" outlineLevel="1" x14ac:dyDescent="0.25">
      <c r="A20" s="23" t="s">
        <v>423</v>
      </c>
      <c r="B20" s="40"/>
      <c r="F20" s="37"/>
    </row>
    <row r="21" spans="1:7" outlineLevel="1" x14ac:dyDescent="0.25">
      <c r="A21" s="23" t="s">
        <v>424</v>
      </c>
      <c r="B21" s="40"/>
      <c r="F21" s="37"/>
    </row>
    <row r="22" spans="1:7" outlineLevel="1" x14ac:dyDescent="0.25">
      <c r="A22" s="23" t="s">
        <v>425</v>
      </c>
      <c r="B22" s="40"/>
      <c r="F22" s="37"/>
    </row>
    <row r="23" spans="1:7" outlineLevel="1" x14ac:dyDescent="0.25">
      <c r="A23" s="23" t="s">
        <v>426</v>
      </c>
      <c r="B23" s="40"/>
      <c r="F23" s="37"/>
    </row>
    <row r="24" spans="1:7" outlineLevel="1" x14ac:dyDescent="0.25">
      <c r="A24" s="23" t="s">
        <v>427</v>
      </c>
      <c r="B24" s="40"/>
      <c r="F24" s="37"/>
    </row>
    <row r="25" spans="1:7" outlineLevel="1" x14ac:dyDescent="0.25">
      <c r="A25" s="23" t="s">
        <v>428</v>
      </c>
      <c r="B25" s="40"/>
      <c r="F25" s="37"/>
    </row>
    <row r="26" spans="1:7" outlineLevel="1" x14ac:dyDescent="0.25">
      <c r="A26" s="23" t="s">
        <v>429</v>
      </c>
      <c r="B26" s="40"/>
      <c r="C26" s="58"/>
      <c r="D26" s="58"/>
      <c r="E26" s="58"/>
      <c r="F26" s="37"/>
    </row>
    <row r="27" spans="1:7" ht="15" customHeight="1" x14ac:dyDescent="0.25">
      <c r="A27" s="63"/>
      <c r="B27" s="64" t="s">
        <v>430</v>
      </c>
      <c r="C27" s="63" t="s">
        <v>431</v>
      </c>
      <c r="D27" s="63" t="s">
        <v>432</v>
      </c>
      <c r="E27" s="65"/>
      <c r="F27" s="63" t="s">
        <v>433</v>
      </c>
      <c r="G27" s="66"/>
    </row>
    <row r="28" spans="1:7" x14ac:dyDescent="0.25">
      <c r="A28" s="23" t="s">
        <v>434</v>
      </c>
      <c r="B28" s="23" t="s">
        <v>435</v>
      </c>
      <c r="C28" s="141">
        <v>11065.81731106</v>
      </c>
      <c r="D28" s="141">
        <v>450.18268893999999</v>
      </c>
      <c r="E28" s="141"/>
      <c r="F28" s="141">
        <v>11516</v>
      </c>
    </row>
    <row r="29" spans="1:7" outlineLevel="1" x14ac:dyDescent="0.25">
      <c r="A29" s="23" t="s">
        <v>436</v>
      </c>
      <c r="B29" s="161" t="s">
        <v>1210</v>
      </c>
      <c r="C29" s="23" t="s">
        <v>892</v>
      </c>
      <c r="D29" s="23" t="s">
        <v>892</v>
      </c>
      <c r="F29" s="23" t="s">
        <v>892</v>
      </c>
    </row>
    <row r="30" spans="1:7" outlineLevel="1" x14ac:dyDescent="0.25">
      <c r="A30" s="23" t="s">
        <v>437</v>
      </c>
      <c r="B30" s="161" t="s">
        <v>1211</v>
      </c>
      <c r="C30" s="23" t="s">
        <v>1212</v>
      </c>
      <c r="D30" s="23" t="s">
        <v>1212</v>
      </c>
      <c r="F30" s="23" t="s">
        <v>1212</v>
      </c>
    </row>
    <row r="31" spans="1:7" outlineLevel="1" x14ac:dyDescent="0.25">
      <c r="A31" s="23" t="s">
        <v>438</v>
      </c>
      <c r="B31" s="31"/>
    </row>
    <row r="32" spans="1:7" outlineLevel="1" x14ac:dyDescent="0.25">
      <c r="A32" s="23" t="s">
        <v>439</v>
      </c>
      <c r="B32" s="31"/>
    </row>
    <row r="33" spans="1:9" outlineLevel="1" x14ac:dyDescent="0.25">
      <c r="A33" s="23" t="s">
        <v>440</v>
      </c>
      <c r="B33" s="31"/>
    </row>
    <row r="34" spans="1:9" outlineLevel="1" x14ac:dyDescent="0.25">
      <c r="A34" s="23" t="s">
        <v>441</v>
      </c>
      <c r="B34" s="31"/>
    </row>
    <row r="35" spans="1:9" ht="15" customHeight="1" x14ac:dyDescent="0.25">
      <c r="A35" s="63"/>
      <c r="B35" s="64" t="s">
        <v>442</v>
      </c>
      <c r="C35" s="63" t="s">
        <v>443</v>
      </c>
      <c r="D35" s="63" t="s">
        <v>444</v>
      </c>
      <c r="E35" s="65"/>
      <c r="F35" s="66" t="s">
        <v>412</v>
      </c>
      <c r="G35" s="66"/>
    </row>
    <row r="36" spans="1:9" x14ac:dyDescent="0.25">
      <c r="A36" s="23" t="s">
        <v>445</v>
      </c>
      <c r="B36" s="23" t="s">
        <v>446</v>
      </c>
      <c r="C36" s="94">
        <v>7.4703018876410869</v>
      </c>
      <c r="D36" s="94">
        <v>30.344663045076015</v>
      </c>
      <c r="E36" s="94"/>
      <c r="F36" s="94">
        <v>9.7830337204678752</v>
      </c>
      <c r="H36" s="102"/>
      <c r="I36" s="102"/>
    </row>
    <row r="37" spans="1:9" outlineLevel="1" x14ac:dyDescent="0.25">
      <c r="A37" s="23" t="s">
        <v>447</v>
      </c>
    </row>
    <row r="38" spans="1:9" outlineLevel="1" x14ac:dyDescent="0.25">
      <c r="A38" s="23" t="s">
        <v>448</v>
      </c>
    </row>
    <row r="39" spans="1:9" outlineLevel="1" x14ac:dyDescent="0.25">
      <c r="A39" s="23" t="s">
        <v>449</v>
      </c>
    </row>
    <row r="40" spans="1:9" outlineLevel="1" x14ac:dyDescent="0.25">
      <c r="A40" s="23" t="s">
        <v>450</v>
      </c>
    </row>
    <row r="41" spans="1:9" outlineLevel="1" x14ac:dyDescent="0.25">
      <c r="A41" s="23" t="s">
        <v>451</v>
      </c>
    </row>
    <row r="42" spans="1:9" outlineLevel="1" x14ac:dyDescent="0.25">
      <c r="A42" s="23" t="s">
        <v>452</v>
      </c>
    </row>
    <row r="43" spans="1:9" x14ac:dyDescent="0.25">
      <c r="A43" s="63"/>
      <c r="B43" s="64" t="s">
        <v>453</v>
      </c>
      <c r="C43" s="63" t="s">
        <v>443</v>
      </c>
      <c r="D43" s="63" t="s">
        <v>444</v>
      </c>
      <c r="E43" s="65"/>
      <c r="F43" s="66" t="s">
        <v>412</v>
      </c>
      <c r="G43" s="66"/>
    </row>
    <row r="44" spans="1:9" x14ac:dyDescent="0.25">
      <c r="A44" s="23" t="s">
        <v>454</v>
      </c>
      <c r="B44" s="53" t="s">
        <v>455</v>
      </c>
      <c r="C44" s="53">
        <f>SUM(C45:C72)</f>
        <v>99.999999999999986</v>
      </c>
      <c r="D44" s="53">
        <f>SUM(D45:D72)</f>
        <v>100</v>
      </c>
      <c r="F44" s="53">
        <f>SUM(F45:F72)</f>
        <v>100</v>
      </c>
      <c r="G44" s="23"/>
    </row>
    <row r="45" spans="1:9" x14ac:dyDescent="0.25">
      <c r="A45" s="23" t="s">
        <v>456</v>
      </c>
      <c r="B45" s="23" t="s">
        <v>457</v>
      </c>
      <c r="C45" s="94">
        <v>98.928123336836165</v>
      </c>
      <c r="D45" s="94">
        <v>51.510716146331148</v>
      </c>
      <c r="E45" s="94"/>
      <c r="F45" s="94">
        <v>84.146376233950917</v>
      </c>
      <c r="G45" s="23"/>
    </row>
    <row r="46" spans="1:9" x14ac:dyDescent="0.25">
      <c r="A46" s="23" t="s">
        <v>458</v>
      </c>
      <c r="B46" s="23" t="s">
        <v>459</v>
      </c>
      <c r="C46" s="94">
        <v>0</v>
      </c>
      <c r="D46" s="94">
        <v>1.7447199886361968</v>
      </c>
      <c r="E46" s="94"/>
      <c r="F46" s="94">
        <v>0.54389329078569593</v>
      </c>
      <c r="G46" s="23"/>
    </row>
    <row r="47" spans="1:9" x14ac:dyDescent="0.25">
      <c r="A47" s="23" t="s">
        <v>460</v>
      </c>
      <c r="B47" s="23" t="s">
        <v>461</v>
      </c>
      <c r="C47" s="94">
        <v>0</v>
      </c>
      <c r="D47" s="94">
        <v>0</v>
      </c>
      <c r="E47" s="94"/>
      <c r="F47" s="94">
        <v>0</v>
      </c>
      <c r="G47" s="23"/>
    </row>
    <row r="48" spans="1:9" x14ac:dyDescent="0.25">
      <c r="A48" s="23" t="s">
        <v>462</v>
      </c>
      <c r="B48" s="23" t="s">
        <v>463</v>
      </c>
      <c r="C48" s="94">
        <v>0</v>
      </c>
      <c r="D48" s="94">
        <v>0</v>
      </c>
      <c r="E48" s="94"/>
      <c r="F48" s="94">
        <v>0</v>
      </c>
      <c r="G48" s="23"/>
    </row>
    <row r="49" spans="1:7" x14ac:dyDescent="0.25">
      <c r="A49" s="23" t="s">
        <v>464</v>
      </c>
      <c r="B49" s="23" t="s">
        <v>465</v>
      </c>
      <c r="C49" s="94">
        <v>0</v>
      </c>
      <c r="D49" s="94">
        <v>0</v>
      </c>
      <c r="E49" s="94"/>
      <c r="F49" s="94">
        <v>0</v>
      </c>
      <c r="G49" s="23"/>
    </row>
    <row r="50" spans="1:7" x14ac:dyDescent="0.25">
      <c r="A50" s="23" t="s">
        <v>466</v>
      </c>
      <c r="B50" s="23" t="s">
        <v>467</v>
      </c>
      <c r="C50" s="94">
        <v>0</v>
      </c>
      <c r="D50" s="94">
        <v>0</v>
      </c>
      <c r="E50" s="94"/>
      <c r="F50" s="94">
        <v>0</v>
      </c>
      <c r="G50" s="23"/>
    </row>
    <row r="51" spans="1:7" x14ac:dyDescent="0.25">
      <c r="A51" s="23" t="s">
        <v>468</v>
      </c>
      <c r="B51" s="23" t="s">
        <v>469</v>
      </c>
      <c r="C51" s="94">
        <v>0</v>
      </c>
      <c r="D51" s="94">
        <v>0</v>
      </c>
      <c r="E51" s="94"/>
      <c r="F51" s="94">
        <v>0</v>
      </c>
      <c r="G51" s="23"/>
    </row>
    <row r="52" spans="1:7" x14ac:dyDescent="0.25">
      <c r="A52" s="23" t="s">
        <v>470</v>
      </c>
      <c r="B52" s="23" t="s">
        <v>471</v>
      </c>
      <c r="C52" s="94">
        <v>0</v>
      </c>
      <c r="D52" s="94">
        <v>0</v>
      </c>
      <c r="E52" s="94"/>
      <c r="F52" s="94">
        <v>0</v>
      </c>
      <c r="G52" s="23"/>
    </row>
    <row r="53" spans="1:7" x14ac:dyDescent="0.25">
      <c r="A53" s="23" t="s">
        <v>472</v>
      </c>
      <c r="B53" s="23" t="s">
        <v>473</v>
      </c>
      <c r="C53" s="94">
        <v>0</v>
      </c>
      <c r="D53" s="94">
        <v>0</v>
      </c>
      <c r="E53" s="94"/>
      <c r="F53" s="94">
        <v>0</v>
      </c>
      <c r="G53" s="23"/>
    </row>
    <row r="54" spans="1:7" x14ac:dyDescent="0.25">
      <c r="A54" s="23" t="s">
        <v>474</v>
      </c>
      <c r="B54" s="23" t="s">
        <v>475</v>
      </c>
      <c r="C54" s="94">
        <v>0</v>
      </c>
      <c r="D54" s="94">
        <v>0</v>
      </c>
      <c r="E54" s="94"/>
      <c r="F54" s="94">
        <v>0</v>
      </c>
      <c r="G54" s="23"/>
    </row>
    <row r="55" spans="1:7" x14ac:dyDescent="0.25">
      <c r="A55" s="23" t="s">
        <v>476</v>
      </c>
      <c r="B55" s="23" t="s">
        <v>477</v>
      </c>
      <c r="C55" s="94">
        <v>0</v>
      </c>
      <c r="D55" s="94">
        <v>30.575365148072191</v>
      </c>
      <c r="E55" s="94"/>
      <c r="F55" s="94">
        <v>9.5314641178372117</v>
      </c>
      <c r="G55" s="23"/>
    </row>
    <row r="56" spans="1:7" x14ac:dyDescent="0.25">
      <c r="A56" s="23" t="s">
        <v>478</v>
      </c>
      <c r="B56" s="23" t="s">
        <v>479</v>
      </c>
      <c r="C56" s="94">
        <v>0</v>
      </c>
      <c r="D56" s="94">
        <v>0</v>
      </c>
      <c r="E56" s="94"/>
      <c r="F56" s="94">
        <v>0</v>
      </c>
      <c r="G56" s="23"/>
    </row>
    <row r="57" spans="1:7" x14ac:dyDescent="0.25">
      <c r="A57" s="23" t="s">
        <v>480</v>
      </c>
      <c r="B57" s="23" t="s">
        <v>481</v>
      </c>
      <c r="C57" s="94">
        <v>1.0718766631638232</v>
      </c>
      <c r="D57" s="94">
        <v>16.169198716960466</v>
      </c>
      <c r="E57" s="94"/>
      <c r="F57" s="94">
        <v>5.7782663574261708</v>
      </c>
      <c r="G57" s="23"/>
    </row>
    <row r="58" spans="1:7" x14ac:dyDescent="0.25">
      <c r="A58" s="23" t="s">
        <v>482</v>
      </c>
      <c r="B58" s="23" t="s">
        <v>483</v>
      </c>
      <c r="C58" s="94">
        <v>0</v>
      </c>
      <c r="D58" s="94">
        <v>0</v>
      </c>
      <c r="E58" s="94"/>
      <c r="F58" s="94">
        <v>0</v>
      </c>
      <c r="G58" s="23"/>
    </row>
    <row r="59" spans="1:7" x14ac:dyDescent="0.25">
      <c r="A59" s="23" t="s">
        <v>484</v>
      </c>
      <c r="B59" s="23" t="s">
        <v>485</v>
      </c>
      <c r="C59" s="94">
        <v>0</v>
      </c>
      <c r="D59" s="94">
        <v>0</v>
      </c>
      <c r="E59" s="94"/>
      <c r="F59" s="94">
        <v>0</v>
      </c>
      <c r="G59" s="23"/>
    </row>
    <row r="60" spans="1:7" x14ac:dyDescent="0.25">
      <c r="A60" s="23" t="s">
        <v>486</v>
      </c>
      <c r="B60" s="23" t="s">
        <v>487</v>
      </c>
      <c r="C60" s="94">
        <v>0</v>
      </c>
      <c r="D60" s="94">
        <v>0</v>
      </c>
      <c r="E60" s="94"/>
      <c r="F60" s="94">
        <v>0</v>
      </c>
      <c r="G60" s="23"/>
    </row>
    <row r="61" spans="1:7" x14ac:dyDescent="0.25">
      <c r="A61" s="23" t="s">
        <v>488</v>
      </c>
      <c r="B61" s="23" t="s">
        <v>489</v>
      </c>
      <c r="C61" s="94">
        <v>0</v>
      </c>
      <c r="D61" s="94">
        <v>0</v>
      </c>
      <c r="E61" s="94"/>
      <c r="F61" s="94">
        <v>0</v>
      </c>
      <c r="G61" s="23"/>
    </row>
    <row r="62" spans="1:7" x14ac:dyDescent="0.25">
      <c r="A62" s="23" t="s">
        <v>490</v>
      </c>
      <c r="B62" s="23" t="s">
        <v>491</v>
      </c>
      <c r="C62" s="94">
        <v>0</v>
      </c>
      <c r="D62" s="94">
        <v>0</v>
      </c>
      <c r="E62" s="94"/>
      <c r="F62" s="94">
        <v>0</v>
      </c>
      <c r="G62" s="23"/>
    </row>
    <row r="63" spans="1:7" x14ac:dyDescent="0.25">
      <c r="A63" s="23" t="s">
        <v>492</v>
      </c>
      <c r="B63" s="23" t="s">
        <v>493</v>
      </c>
      <c r="C63" s="94">
        <v>0</v>
      </c>
      <c r="D63" s="94">
        <v>0</v>
      </c>
      <c r="E63" s="94"/>
      <c r="F63" s="94">
        <v>0</v>
      </c>
      <c r="G63" s="23"/>
    </row>
    <row r="64" spans="1:7" x14ac:dyDescent="0.25">
      <c r="A64" s="23" t="s">
        <v>494</v>
      </c>
      <c r="B64" s="23" t="s">
        <v>495</v>
      </c>
      <c r="C64" s="94">
        <v>0</v>
      </c>
      <c r="D64" s="94">
        <v>0</v>
      </c>
      <c r="E64" s="94"/>
      <c r="F64" s="94">
        <v>0</v>
      </c>
      <c r="G64" s="23"/>
    </row>
    <row r="65" spans="1:7" x14ac:dyDescent="0.25">
      <c r="A65" s="23" t="s">
        <v>496</v>
      </c>
      <c r="B65" s="23" t="s">
        <v>497</v>
      </c>
      <c r="C65" s="94">
        <v>0</v>
      </c>
      <c r="D65" s="94">
        <v>0</v>
      </c>
      <c r="E65" s="94"/>
      <c r="F65" s="94">
        <v>0</v>
      </c>
      <c r="G65" s="23"/>
    </row>
    <row r="66" spans="1:7" x14ac:dyDescent="0.25">
      <c r="A66" s="23" t="s">
        <v>498</v>
      </c>
      <c r="B66" s="23" t="s">
        <v>499</v>
      </c>
      <c r="C66" s="94">
        <v>0</v>
      </c>
      <c r="D66" s="94">
        <v>0</v>
      </c>
      <c r="E66" s="94"/>
      <c r="F66" s="94">
        <v>0</v>
      </c>
      <c r="G66" s="23"/>
    </row>
    <row r="67" spans="1:7" x14ac:dyDescent="0.25">
      <c r="A67" s="23" t="s">
        <v>500</v>
      </c>
      <c r="B67" s="23" t="s">
        <v>501</v>
      </c>
      <c r="C67" s="94">
        <v>0</v>
      </c>
      <c r="D67" s="94">
        <v>0</v>
      </c>
      <c r="E67" s="94"/>
      <c r="F67" s="94">
        <v>0</v>
      </c>
      <c r="G67" s="23"/>
    </row>
    <row r="68" spans="1:7" x14ac:dyDescent="0.25">
      <c r="A68" s="23" t="s">
        <v>502</v>
      </c>
      <c r="B68" s="23" t="s">
        <v>503</v>
      </c>
      <c r="C68" s="94">
        <v>0</v>
      </c>
      <c r="D68" s="94">
        <v>0</v>
      </c>
      <c r="E68" s="94"/>
      <c r="F68" s="94">
        <v>0</v>
      </c>
      <c r="G68" s="23"/>
    </row>
    <row r="69" spans="1:7" x14ac:dyDescent="0.25">
      <c r="A69" s="23" t="s">
        <v>504</v>
      </c>
      <c r="B69" s="23" t="s">
        <v>505</v>
      </c>
      <c r="C69" s="94">
        <v>0</v>
      </c>
      <c r="D69" s="94">
        <v>0</v>
      </c>
      <c r="E69" s="94"/>
      <c r="F69" s="94">
        <v>0</v>
      </c>
      <c r="G69" s="23"/>
    </row>
    <row r="70" spans="1:7" x14ac:dyDescent="0.25">
      <c r="A70" s="23" t="s">
        <v>506</v>
      </c>
      <c r="B70" s="23" t="s">
        <v>507</v>
      </c>
      <c r="C70" s="94">
        <v>0</v>
      </c>
      <c r="D70" s="94">
        <v>0</v>
      </c>
      <c r="E70" s="94"/>
      <c r="F70" s="94">
        <v>0</v>
      </c>
      <c r="G70" s="23"/>
    </row>
    <row r="71" spans="1:7" x14ac:dyDescent="0.25">
      <c r="A71" s="23" t="s">
        <v>508</v>
      </c>
      <c r="B71" s="23" t="s">
        <v>509</v>
      </c>
      <c r="C71" s="94">
        <v>0</v>
      </c>
      <c r="D71" s="94">
        <v>0</v>
      </c>
      <c r="E71" s="94"/>
      <c r="F71" s="94">
        <v>0</v>
      </c>
      <c r="G71" s="23"/>
    </row>
    <row r="72" spans="1:7" x14ac:dyDescent="0.25">
      <c r="A72" s="23" t="s">
        <v>510</v>
      </c>
      <c r="B72" s="23" t="s">
        <v>511</v>
      </c>
      <c r="C72" s="94">
        <v>0</v>
      </c>
      <c r="D72" s="94">
        <v>0</v>
      </c>
      <c r="E72" s="94"/>
      <c r="F72" s="94">
        <v>0</v>
      </c>
      <c r="G72" s="23"/>
    </row>
    <row r="73" spans="1:7" x14ac:dyDescent="0.25">
      <c r="A73" s="23" t="s">
        <v>512</v>
      </c>
      <c r="B73" s="53" t="s">
        <v>264</v>
      </c>
      <c r="C73" s="101">
        <f>SUM(C74:C76)</f>
        <v>0</v>
      </c>
      <c r="D73" s="101">
        <f>SUM(D74:D76)</f>
        <v>0</v>
      </c>
      <c r="E73" s="94"/>
      <c r="F73" s="101">
        <f>SUM(F74:F76)</f>
        <v>0</v>
      </c>
      <c r="G73" s="23"/>
    </row>
    <row r="74" spans="1:7" x14ac:dyDescent="0.25">
      <c r="A74" s="23" t="s">
        <v>513</v>
      </c>
      <c r="B74" s="23" t="s">
        <v>514</v>
      </c>
      <c r="C74" s="94">
        <v>0</v>
      </c>
      <c r="D74" s="94">
        <v>0</v>
      </c>
      <c r="E74" s="94"/>
      <c r="F74" s="94">
        <v>0</v>
      </c>
      <c r="G74" s="23"/>
    </row>
    <row r="75" spans="1:7" x14ac:dyDescent="0.25">
      <c r="A75" s="23" t="s">
        <v>515</v>
      </c>
      <c r="B75" s="23" t="s">
        <v>516</v>
      </c>
      <c r="C75" s="94">
        <v>0</v>
      </c>
      <c r="D75" s="94">
        <v>0</v>
      </c>
      <c r="E75" s="94"/>
      <c r="F75" s="94">
        <v>0</v>
      </c>
      <c r="G75" s="23"/>
    </row>
    <row r="76" spans="1:7" x14ac:dyDescent="0.25">
      <c r="A76" s="23" t="s">
        <v>517</v>
      </c>
      <c r="B76" s="23" t="s">
        <v>518</v>
      </c>
      <c r="C76" s="94">
        <v>0</v>
      </c>
      <c r="D76" s="94">
        <v>0</v>
      </c>
      <c r="E76" s="94"/>
      <c r="F76" s="94">
        <v>0</v>
      </c>
      <c r="G76" s="23"/>
    </row>
    <row r="77" spans="1:7" x14ac:dyDescent="0.25">
      <c r="A77" s="23" t="s">
        <v>519</v>
      </c>
      <c r="B77" s="53" t="s">
        <v>79</v>
      </c>
      <c r="C77" s="101">
        <f>SUM(C78:C87)</f>
        <v>0</v>
      </c>
      <c r="D77" s="101">
        <f>SUM(D78:D87)</f>
        <v>0</v>
      </c>
      <c r="E77" s="94"/>
      <c r="F77" s="101">
        <f>SUM(F78:F87)</f>
        <v>0</v>
      </c>
      <c r="G77" s="23"/>
    </row>
    <row r="78" spans="1:7" x14ac:dyDescent="0.25">
      <c r="A78" s="23" t="s">
        <v>520</v>
      </c>
      <c r="B78" s="33" t="s">
        <v>266</v>
      </c>
      <c r="C78" s="94">
        <v>0</v>
      </c>
      <c r="D78" s="94">
        <v>0</v>
      </c>
      <c r="E78" s="94"/>
      <c r="F78" s="94">
        <v>0</v>
      </c>
      <c r="G78" s="23"/>
    </row>
    <row r="79" spans="1:7" x14ac:dyDescent="0.25">
      <c r="A79" s="23" t="s">
        <v>521</v>
      </c>
      <c r="B79" s="33" t="s">
        <v>268</v>
      </c>
      <c r="C79" s="94">
        <v>0</v>
      </c>
      <c r="D79" s="94">
        <v>0</v>
      </c>
      <c r="E79" s="94"/>
      <c r="F79" s="94">
        <v>0</v>
      </c>
      <c r="G79" s="23"/>
    </row>
    <row r="80" spans="1:7" x14ac:dyDescent="0.25">
      <c r="A80" s="23" t="s">
        <v>522</v>
      </c>
      <c r="B80" s="33" t="s">
        <v>270</v>
      </c>
      <c r="C80" s="94">
        <v>0</v>
      </c>
      <c r="D80" s="94">
        <v>0</v>
      </c>
      <c r="E80" s="94"/>
      <c r="F80" s="94">
        <v>0</v>
      </c>
      <c r="G80" s="23"/>
    </row>
    <row r="81" spans="1:7" x14ac:dyDescent="0.25">
      <c r="A81" s="23" t="s">
        <v>523</v>
      </c>
      <c r="B81" s="33" t="s">
        <v>272</v>
      </c>
      <c r="C81" s="94">
        <v>0</v>
      </c>
      <c r="D81" s="94">
        <v>0</v>
      </c>
      <c r="E81" s="94"/>
      <c r="F81" s="94">
        <v>0</v>
      </c>
      <c r="G81" s="23"/>
    </row>
    <row r="82" spans="1:7" x14ac:dyDescent="0.25">
      <c r="A82" s="23" t="s">
        <v>524</v>
      </c>
      <c r="B82" s="33" t="s">
        <v>274</v>
      </c>
      <c r="C82" s="94">
        <v>0</v>
      </c>
      <c r="D82" s="94">
        <v>0</v>
      </c>
      <c r="E82" s="94"/>
      <c r="F82" s="94">
        <v>0</v>
      </c>
      <c r="G82" s="23"/>
    </row>
    <row r="83" spans="1:7" x14ac:dyDescent="0.25">
      <c r="A83" s="23" t="s">
        <v>525</v>
      </c>
      <c r="B83" s="33" t="s">
        <v>276</v>
      </c>
      <c r="C83" s="94">
        <v>0</v>
      </c>
      <c r="D83" s="94">
        <v>0</v>
      </c>
      <c r="E83" s="94"/>
      <c r="F83" s="94">
        <v>0</v>
      </c>
      <c r="G83" s="23"/>
    </row>
    <row r="84" spans="1:7" x14ac:dyDescent="0.25">
      <c r="A84" s="23" t="s">
        <v>526</v>
      </c>
      <c r="B84" s="33" t="s">
        <v>278</v>
      </c>
      <c r="C84" s="94">
        <v>0</v>
      </c>
      <c r="D84" s="94">
        <v>0</v>
      </c>
      <c r="E84" s="94"/>
      <c r="F84" s="94">
        <v>0</v>
      </c>
      <c r="G84" s="23"/>
    </row>
    <row r="85" spans="1:7" x14ac:dyDescent="0.25">
      <c r="A85" s="23" t="s">
        <v>527</v>
      </c>
      <c r="B85" s="33" t="s">
        <v>280</v>
      </c>
      <c r="C85" s="94">
        <v>0</v>
      </c>
      <c r="D85" s="94">
        <v>0</v>
      </c>
      <c r="E85" s="94"/>
      <c r="F85" s="94">
        <v>0</v>
      </c>
      <c r="G85" s="23"/>
    </row>
    <row r="86" spans="1:7" x14ac:dyDescent="0.25">
      <c r="A86" s="23" t="s">
        <v>528</v>
      </c>
      <c r="B86" s="33" t="s">
        <v>282</v>
      </c>
      <c r="C86" s="94">
        <v>0</v>
      </c>
      <c r="D86" s="94">
        <v>0</v>
      </c>
      <c r="E86" s="94"/>
      <c r="F86" s="94">
        <v>0</v>
      </c>
      <c r="G86" s="23"/>
    </row>
    <row r="87" spans="1:7" x14ac:dyDescent="0.25">
      <c r="A87" s="23" t="s">
        <v>529</v>
      </c>
      <c r="B87" s="33" t="s">
        <v>79</v>
      </c>
      <c r="C87" s="94">
        <v>0</v>
      </c>
      <c r="D87" s="94">
        <v>0</v>
      </c>
      <c r="E87" s="94"/>
      <c r="F87" s="94">
        <v>0</v>
      </c>
      <c r="G87" s="23"/>
    </row>
    <row r="88" spans="1:7" outlineLevel="1" x14ac:dyDescent="0.25">
      <c r="A88" s="23" t="s">
        <v>530</v>
      </c>
      <c r="B88" s="40"/>
      <c r="G88" s="23"/>
    </row>
    <row r="89" spans="1:7" outlineLevel="1" x14ac:dyDescent="0.25">
      <c r="A89" s="23" t="s">
        <v>531</v>
      </c>
      <c r="B89" s="40"/>
      <c r="G89" s="23"/>
    </row>
    <row r="90" spans="1:7" outlineLevel="1" x14ac:dyDescent="0.25">
      <c r="A90" s="23" t="s">
        <v>532</v>
      </c>
      <c r="B90" s="40"/>
      <c r="G90" s="23"/>
    </row>
    <row r="91" spans="1:7" outlineLevel="1" x14ac:dyDescent="0.25">
      <c r="A91" s="23" t="s">
        <v>533</v>
      </c>
      <c r="B91" s="40"/>
      <c r="G91" s="23"/>
    </row>
    <row r="92" spans="1:7" outlineLevel="1" x14ac:dyDescent="0.25">
      <c r="A92" s="23" t="s">
        <v>534</v>
      </c>
      <c r="B92" s="40"/>
      <c r="G92" s="23"/>
    </row>
    <row r="93" spans="1:7" outlineLevel="1" x14ac:dyDescent="0.25">
      <c r="A93" s="23" t="s">
        <v>535</v>
      </c>
      <c r="B93" s="40"/>
      <c r="G93" s="23"/>
    </row>
    <row r="94" spans="1:7" outlineLevel="1" x14ac:dyDescent="0.25">
      <c r="A94" s="23" t="s">
        <v>536</v>
      </c>
      <c r="B94" s="40"/>
      <c r="G94" s="23"/>
    </row>
    <row r="95" spans="1:7" outlineLevel="1" x14ac:dyDescent="0.25">
      <c r="A95" s="23" t="s">
        <v>537</v>
      </c>
      <c r="B95" s="40"/>
      <c r="G95" s="23"/>
    </row>
    <row r="96" spans="1:7" outlineLevel="1" x14ac:dyDescent="0.25">
      <c r="A96" s="23" t="s">
        <v>538</v>
      </c>
      <c r="B96" s="40"/>
      <c r="G96" s="23"/>
    </row>
    <row r="97" spans="1:7" outlineLevel="1" x14ac:dyDescent="0.25">
      <c r="A97" s="23" t="s">
        <v>539</v>
      </c>
      <c r="B97" s="40"/>
      <c r="G97" s="23"/>
    </row>
    <row r="98" spans="1:7" x14ac:dyDescent="0.25">
      <c r="A98" s="63"/>
      <c r="B98" s="64" t="s">
        <v>540</v>
      </c>
      <c r="C98" s="63" t="s">
        <v>443</v>
      </c>
      <c r="D98" s="63" t="s">
        <v>444</v>
      </c>
      <c r="E98" s="65"/>
      <c r="F98" s="66" t="s">
        <v>412</v>
      </c>
      <c r="G98" s="66"/>
    </row>
    <row r="99" spans="1:7" x14ac:dyDescent="0.25">
      <c r="A99" s="23" t="s">
        <v>541</v>
      </c>
      <c r="B99" s="185" t="s">
        <v>457</v>
      </c>
      <c r="C99" s="94">
        <v>100.00000000000001</v>
      </c>
      <c r="D99" s="94">
        <v>100.00000000000001</v>
      </c>
      <c r="F99" s="94">
        <v>100.00000000000001</v>
      </c>
      <c r="G99" s="23"/>
    </row>
    <row r="100" spans="1:7" x14ac:dyDescent="0.25">
      <c r="A100" s="23" t="s">
        <v>542</v>
      </c>
      <c r="B100" s="130" t="s">
        <v>1164</v>
      </c>
      <c r="C100" s="94">
        <v>27.757932585430339</v>
      </c>
      <c r="D100" s="94">
        <v>28.864125582836355</v>
      </c>
      <c r="E100" s="94"/>
      <c r="F100" s="94">
        <v>27.969029088914134</v>
      </c>
      <c r="G100" s="23"/>
    </row>
    <row r="101" spans="1:7" x14ac:dyDescent="0.25">
      <c r="A101" s="23" t="s">
        <v>543</v>
      </c>
      <c r="B101" s="130" t="s">
        <v>1165</v>
      </c>
      <c r="C101" s="94">
        <v>65.466890922056777</v>
      </c>
      <c r="D101" s="94">
        <v>50.757027868863098</v>
      </c>
      <c r="E101" s="94"/>
      <c r="F101" s="94">
        <v>62.659785232058525</v>
      </c>
      <c r="G101" s="23"/>
    </row>
    <row r="102" spans="1:7" x14ac:dyDescent="0.25">
      <c r="A102" s="23" t="s">
        <v>544</v>
      </c>
      <c r="B102" s="130" t="s">
        <v>1166</v>
      </c>
      <c r="C102" s="94">
        <v>0.95628097049161298</v>
      </c>
      <c r="D102" s="94">
        <v>9.2177257656643139</v>
      </c>
      <c r="E102" s="94"/>
      <c r="F102" s="94">
        <v>2.5328251305747829</v>
      </c>
      <c r="G102" s="23"/>
    </row>
    <row r="103" spans="1:7" x14ac:dyDescent="0.25">
      <c r="A103" s="23" t="s">
        <v>545</v>
      </c>
      <c r="B103" s="130" t="s">
        <v>850</v>
      </c>
      <c r="C103" s="94">
        <v>0.15289958941883644</v>
      </c>
      <c r="D103" s="94">
        <v>1.7968920492375237E-2</v>
      </c>
      <c r="E103" s="94"/>
      <c r="F103" s="94">
        <v>0.12715056326345667</v>
      </c>
      <c r="G103" s="23"/>
    </row>
    <row r="104" spans="1:7" x14ac:dyDescent="0.25">
      <c r="A104" s="23" t="s">
        <v>546</v>
      </c>
      <c r="B104" s="130" t="s">
        <v>1167</v>
      </c>
      <c r="C104" s="94">
        <v>1.1498044515762536</v>
      </c>
      <c r="D104" s="94">
        <v>0</v>
      </c>
      <c r="E104" s="94"/>
      <c r="F104" s="94">
        <v>0.93038550751584248</v>
      </c>
      <c r="G104" s="23"/>
    </row>
    <row r="105" spans="1:7" x14ac:dyDescent="0.25">
      <c r="A105" s="23" t="s">
        <v>547</v>
      </c>
      <c r="B105" s="130" t="s">
        <v>1168</v>
      </c>
      <c r="C105" s="94">
        <v>2.2148405505262838</v>
      </c>
      <c r="D105" s="94">
        <v>9.0638882177657418</v>
      </c>
      <c r="E105" s="94"/>
      <c r="F105" s="94">
        <v>3.5218548040412352</v>
      </c>
      <c r="G105" s="23"/>
    </row>
    <row r="106" spans="1:7" x14ac:dyDescent="0.25">
      <c r="A106" s="23" t="s">
        <v>548</v>
      </c>
      <c r="B106" s="130" t="s">
        <v>1169</v>
      </c>
      <c r="C106" s="94">
        <v>0.32436408267524935</v>
      </c>
      <c r="D106" s="94">
        <v>2.0948840711481737E-9</v>
      </c>
      <c r="E106" s="94"/>
      <c r="F106" s="94">
        <v>0.26246518851589767</v>
      </c>
      <c r="G106" s="23"/>
    </row>
    <row r="107" spans="1:7" x14ac:dyDescent="0.25">
      <c r="A107" s="23" t="s">
        <v>549</v>
      </c>
      <c r="B107" s="130" t="s">
        <v>851</v>
      </c>
      <c r="C107" s="94">
        <v>1.8517935446024039</v>
      </c>
      <c r="D107" s="94">
        <v>2.0792636422832373</v>
      </c>
      <c r="E107" s="94"/>
      <c r="F107" s="94">
        <v>1.8952020116421902</v>
      </c>
      <c r="G107" s="23"/>
    </row>
    <row r="108" spans="1:7" x14ac:dyDescent="0.25">
      <c r="A108" s="23" t="s">
        <v>550</v>
      </c>
      <c r="B108" s="130" t="s">
        <v>852</v>
      </c>
      <c r="C108" s="94">
        <v>0.12519330322224945</v>
      </c>
      <c r="D108" s="94">
        <v>0</v>
      </c>
      <c r="E108" s="94"/>
      <c r="F108" s="94">
        <v>0.1013024734739363</v>
      </c>
      <c r="G108" s="23"/>
    </row>
    <row r="109" spans="1:7" x14ac:dyDescent="0.25">
      <c r="A109" s="23" t="s">
        <v>551</v>
      </c>
      <c r="B109" s="41"/>
      <c r="C109" s="41"/>
      <c r="D109" s="41"/>
      <c r="E109" s="41"/>
      <c r="F109" s="41"/>
      <c r="G109" s="23"/>
    </row>
    <row r="110" spans="1:7" x14ac:dyDescent="0.25">
      <c r="A110" s="23" t="s">
        <v>552</v>
      </c>
      <c r="G110" s="23"/>
    </row>
    <row r="111" spans="1:7" x14ac:dyDescent="0.25">
      <c r="A111" s="23" t="s">
        <v>553</v>
      </c>
      <c r="G111" s="23"/>
    </row>
    <row r="112" spans="1:7" x14ac:dyDescent="0.25">
      <c r="A112" s="23" t="s">
        <v>554</v>
      </c>
      <c r="G112" s="23"/>
    </row>
    <row r="113" spans="1:7" x14ac:dyDescent="0.25">
      <c r="A113" s="23" t="s">
        <v>555</v>
      </c>
      <c r="G113" s="23"/>
    </row>
    <row r="114" spans="1:7" x14ac:dyDescent="0.25">
      <c r="A114" s="23" t="s">
        <v>556</v>
      </c>
      <c r="G114" s="23"/>
    </row>
    <row r="115" spans="1:7" x14ac:dyDescent="0.25">
      <c r="A115" s="23" t="s">
        <v>557</v>
      </c>
      <c r="G115" s="23"/>
    </row>
    <row r="116" spans="1:7" x14ac:dyDescent="0.25">
      <c r="A116" s="23" t="s">
        <v>558</v>
      </c>
      <c r="G116" s="23"/>
    </row>
    <row r="117" spans="1:7" x14ac:dyDescent="0.25">
      <c r="A117" s="23" t="s">
        <v>559</v>
      </c>
      <c r="G117" s="23"/>
    </row>
    <row r="118" spans="1:7" x14ac:dyDescent="0.25">
      <c r="A118" s="23" t="s">
        <v>560</v>
      </c>
      <c r="G118" s="23"/>
    </row>
    <row r="119" spans="1:7" x14ac:dyDescent="0.25">
      <c r="A119" s="23" t="s">
        <v>561</v>
      </c>
      <c r="G119" s="23"/>
    </row>
    <row r="120" spans="1:7" x14ac:dyDescent="0.25">
      <c r="A120" s="23" t="s">
        <v>562</v>
      </c>
      <c r="G120" s="23"/>
    </row>
    <row r="121" spans="1:7" x14ac:dyDescent="0.25">
      <c r="A121" s="23" t="s">
        <v>563</v>
      </c>
      <c r="G121" s="23"/>
    </row>
    <row r="122" spans="1:7" x14ac:dyDescent="0.25">
      <c r="A122" s="23" t="s">
        <v>564</v>
      </c>
      <c r="G122" s="23"/>
    </row>
    <row r="123" spans="1:7" x14ac:dyDescent="0.25">
      <c r="A123" s="23" t="s">
        <v>565</v>
      </c>
      <c r="G123" s="23"/>
    </row>
    <row r="124" spans="1:7" x14ac:dyDescent="0.25">
      <c r="A124" s="23" t="s">
        <v>566</v>
      </c>
      <c r="G124" s="23"/>
    </row>
    <row r="125" spans="1:7" x14ac:dyDescent="0.25">
      <c r="A125" s="23" t="s">
        <v>567</v>
      </c>
      <c r="G125" s="23"/>
    </row>
    <row r="126" spans="1:7" x14ac:dyDescent="0.25">
      <c r="A126" s="23" t="s">
        <v>568</v>
      </c>
      <c r="G126" s="23"/>
    </row>
    <row r="127" spans="1:7" x14ac:dyDescent="0.25">
      <c r="A127" s="23" t="s">
        <v>569</v>
      </c>
      <c r="G127" s="23"/>
    </row>
    <row r="128" spans="1:7" x14ac:dyDescent="0.25">
      <c r="A128" s="23" t="s">
        <v>570</v>
      </c>
      <c r="G128" s="23"/>
    </row>
    <row r="129" spans="1:7" x14ac:dyDescent="0.25">
      <c r="A129" s="23" t="s">
        <v>571</v>
      </c>
      <c r="G129" s="23"/>
    </row>
    <row r="130" spans="1:7" x14ac:dyDescent="0.25">
      <c r="A130" s="23" t="s">
        <v>1171</v>
      </c>
      <c r="G130" s="23"/>
    </row>
    <row r="131" spans="1:7" x14ac:dyDescent="0.25">
      <c r="A131" s="23" t="s">
        <v>1172</v>
      </c>
      <c r="G131" s="23"/>
    </row>
    <row r="132" spans="1:7" x14ac:dyDescent="0.25">
      <c r="A132" s="23" t="s">
        <v>1173</v>
      </c>
      <c r="G132" s="23"/>
    </row>
    <row r="133" spans="1:7" x14ac:dyDescent="0.25">
      <c r="A133" s="23" t="s">
        <v>1174</v>
      </c>
      <c r="G133" s="23"/>
    </row>
    <row r="134" spans="1:7" x14ac:dyDescent="0.25">
      <c r="A134" s="23" t="s">
        <v>1175</v>
      </c>
      <c r="G134" s="23"/>
    </row>
    <row r="135" spans="1:7" x14ac:dyDescent="0.25">
      <c r="A135" s="23" t="s">
        <v>1176</v>
      </c>
      <c r="G135" s="23"/>
    </row>
    <row r="136" spans="1:7" x14ac:dyDescent="0.25">
      <c r="A136" s="23" t="s">
        <v>1177</v>
      </c>
      <c r="B136" s="33"/>
      <c r="G136" s="23"/>
    </row>
    <row r="137" spans="1:7" x14ac:dyDescent="0.25">
      <c r="A137" s="23" t="s">
        <v>1178</v>
      </c>
      <c r="B137" s="33"/>
      <c r="G137" s="23"/>
    </row>
    <row r="138" spans="1:7" x14ac:dyDescent="0.25">
      <c r="A138" s="23" t="s">
        <v>1179</v>
      </c>
      <c r="B138" s="33"/>
      <c r="G138" s="23"/>
    </row>
    <row r="139" spans="1:7" x14ac:dyDescent="0.25">
      <c r="A139" s="23" t="s">
        <v>1180</v>
      </c>
      <c r="B139" s="33"/>
      <c r="G139" s="23"/>
    </row>
    <row r="140" spans="1:7" x14ac:dyDescent="0.25">
      <c r="A140" s="23" t="s">
        <v>1181</v>
      </c>
      <c r="B140" s="33"/>
      <c r="G140" s="23"/>
    </row>
    <row r="141" spans="1:7" x14ac:dyDescent="0.25">
      <c r="A141" s="23" t="s">
        <v>1182</v>
      </c>
      <c r="B141" s="33"/>
      <c r="G141" s="23"/>
    </row>
    <row r="142" spans="1:7" x14ac:dyDescent="0.25">
      <c r="A142" s="23" t="s">
        <v>1183</v>
      </c>
      <c r="B142" s="33"/>
      <c r="G142" s="23"/>
    </row>
    <row r="143" spans="1:7" x14ac:dyDescent="0.25">
      <c r="A143" s="23" t="s">
        <v>1184</v>
      </c>
      <c r="B143" s="33"/>
      <c r="G143" s="23"/>
    </row>
    <row r="144" spans="1:7" x14ac:dyDescent="0.25">
      <c r="A144" s="23" t="s">
        <v>1185</v>
      </c>
      <c r="B144" s="33"/>
      <c r="G144" s="23"/>
    </row>
    <row r="145" spans="1:8" x14ac:dyDescent="0.25">
      <c r="A145" s="23" t="s">
        <v>1186</v>
      </c>
      <c r="B145" s="33"/>
      <c r="G145" s="23"/>
    </row>
    <row r="146" spans="1:8" x14ac:dyDescent="0.25">
      <c r="A146" s="23" t="s">
        <v>1187</v>
      </c>
      <c r="B146" s="33"/>
      <c r="G146" s="23"/>
    </row>
    <row r="147" spans="1:8" x14ac:dyDescent="0.25">
      <c r="A147" s="23" t="s">
        <v>1188</v>
      </c>
      <c r="B147" s="33"/>
      <c r="G147" s="23"/>
    </row>
    <row r="148" spans="1:8" x14ac:dyDescent="0.25">
      <c r="A148" s="23" t="s">
        <v>1189</v>
      </c>
      <c r="B148" s="33"/>
      <c r="G148" s="23"/>
    </row>
    <row r="149" spans="1:8" ht="15" customHeight="1" x14ac:dyDescent="0.25">
      <c r="A149" s="63"/>
      <c r="B149" s="64" t="s">
        <v>572</v>
      </c>
      <c r="C149" s="63" t="s">
        <v>443</v>
      </c>
      <c r="D149" s="63" t="s">
        <v>444</v>
      </c>
      <c r="E149" s="65"/>
      <c r="F149" s="66" t="s">
        <v>412</v>
      </c>
      <c r="G149" s="66"/>
    </row>
    <row r="150" spans="1:8" x14ac:dyDescent="0.25">
      <c r="A150" s="23" t="s">
        <v>573</v>
      </c>
      <c r="B150" s="23" t="s">
        <v>574</v>
      </c>
      <c r="C150" s="94">
        <v>42.650565643556121</v>
      </c>
      <c r="D150" s="94">
        <v>51.303609676327348</v>
      </c>
      <c r="E150" s="97"/>
      <c r="F150" s="94">
        <v>45.348037229226613</v>
      </c>
    </row>
    <row r="151" spans="1:8" x14ac:dyDescent="0.25">
      <c r="A151" s="23" t="s">
        <v>575</v>
      </c>
      <c r="B151" s="23" t="s">
        <v>576</v>
      </c>
      <c r="C151" s="94">
        <v>57.349434356443872</v>
      </c>
      <c r="D151" s="94">
        <v>48.696390323672652</v>
      </c>
      <c r="E151" s="97"/>
      <c r="F151" s="94">
        <v>54.651962770773387</v>
      </c>
    </row>
    <row r="152" spans="1:8" x14ac:dyDescent="0.25">
      <c r="A152" s="23" t="s">
        <v>577</v>
      </c>
      <c r="B152" s="23" t="s">
        <v>79</v>
      </c>
      <c r="C152" s="94">
        <v>0</v>
      </c>
      <c r="D152" s="94">
        <v>0</v>
      </c>
      <c r="E152" s="97"/>
      <c r="F152" s="94">
        <v>0</v>
      </c>
    </row>
    <row r="153" spans="1:8" outlineLevel="1" x14ac:dyDescent="0.25">
      <c r="A153" s="23" t="s">
        <v>578</v>
      </c>
      <c r="E153" s="21"/>
    </row>
    <row r="154" spans="1:8" outlineLevel="1" x14ac:dyDescent="0.25">
      <c r="A154" s="23" t="s">
        <v>579</v>
      </c>
      <c r="E154" s="21"/>
    </row>
    <row r="155" spans="1:8" outlineLevel="1" x14ac:dyDescent="0.25">
      <c r="A155" s="23" t="s">
        <v>580</v>
      </c>
      <c r="E155" s="21"/>
    </row>
    <row r="156" spans="1:8" outlineLevel="1" x14ac:dyDescent="0.25">
      <c r="A156" s="23" t="s">
        <v>581</v>
      </c>
      <c r="E156" s="21"/>
    </row>
    <row r="157" spans="1:8" outlineLevel="1" x14ac:dyDescent="0.25">
      <c r="A157" s="23" t="s">
        <v>582</v>
      </c>
      <c r="E157" s="21"/>
    </row>
    <row r="158" spans="1:8" outlineLevel="1" x14ac:dyDescent="0.25">
      <c r="A158" s="23" t="s">
        <v>583</v>
      </c>
      <c r="E158" s="21"/>
    </row>
    <row r="159" spans="1:8" ht="15" customHeight="1" x14ac:dyDescent="0.25">
      <c r="A159" s="63"/>
      <c r="B159" s="64" t="s">
        <v>584</v>
      </c>
      <c r="C159" s="63" t="s">
        <v>443</v>
      </c>
      <c r="D159" s="63" t="s">
        <v>444</v>
      </c>
      <c r="E159" s="65"/>
      <c r="F159" s="66" t="s">
        <v>412</v>
      </c>
      <c r="G159" s="66"/>
    </row>
    <row r="160" spans="1:8" x14ac:dyDescent="0.25">
      <c r="A160" s="23" t="s">
        <v>585</v>
      </c>
      <c r="B160" s="23" t="s">
        <v>586</v>
      </c>
      <c r="C160" s="94">
        <v>7.6819253473508518</v>
      </c>
      <c r="D160" s="94">
        <v>20.626581521913433</v>
      </c>
      <c r="E160" s="97"/>
      <c r="F160" s="94">
        <v>11.71725003597072</v>
      </c>
      <c r="H160" s="81"/>
    </row>
    <row r="161" spans="1:8" x14ac:dyDescent="0.25">
      <c r="A161" s="23" t="s">
        <v>587</v>
      </c>
      <c r="B161" s="23" t="s">
        <v>588</v>
      </c>
      <c r="C161" s="94">
        <v>92.318074652649145</v>
      </c>
      <c r="D161" s="94">
        <v>79.373418478086563</v>
      </c>
      <c r="E161" s="97"/>
      <c r="F161" s="94">
        <v>88.282749964029279</v>
      </c>
      <c r="H161" s="102"/>
    </row>
    <row r="162" spans="1:8" x14ac:dyDescent="0.25">
      <c r="A162" s="23" t="s">
        <v>589</v>
      </c>
      <c r="B162" s="23" t="s">
        <v>79</v>
      </c>
      <c r="C162" s="94">
        <v>0</v>
      </c>
      <c r="D162" s="94">
        <v>0</v>
      </c>
      <c r="E162" s="97"/>
      <c r="F162" s="94">
        <v>0</v>
      </c>
      <c r="H162" s="81"/>
    </row>
    <row r="163" spans="1:8" outlineLevel="1" x14ac:dyDescent="0.25">
      <c r="A163" s="23" t="s">
        <v>590</v>
      </c>
      <c r="E163" s="21"/>
    </row>
    <row r="164" spans="1:8" outlineLevel="1" x14ac:dyDescent="0.25">
      <c r="A164" s="23" t="s">
        <v>591</v>
      </c>
      <c r="E164" s="21"/>
    </row>
    <row r="165" spans="1:8" outlineLevel="1" x14ac:dyDescent="0.25">
      <c r="A165" s="23" t="s">
        <v>592</v>
      </c>
      <c r="E165" s="21"/>
    </row>
    <row r="166" spans="1:8" outlineLevel="1" x14ac:dyDescent="0.25">
      <c r="A166" s="23" t="s">
        <v>593</v>
      </c>
      <c r="E166" s="21"/>
    </row>
    <row r="167" spans="1:8" outlineLevel="1" x14ac:dyDescent="0.25">
      <c r="A167" s="23" t="s">
        <v>594</v>
      </c>
      <c r="E167" s="21"/>
    </row>
    <row r="168" spans="1:8" outlineLevel="1" x14ac:dyDescent="0.25">
      <c r="A168" s="23" t="s">
        <v>595</v>
      </c>
      <c r="E168" s="21"/>
    </row>
    <row r="169" spans="1:8" ht="15" customHeight="1" x14ac:dyDescent="0.25">
      <c r="A169" s="63"/>
      <c r="B169" s="64" t="s">
        <v>596</v>
      </c>
      <c r="C169" s="63" t="s">
        <v>443</v>
      </c>
      <c r="D169" s="63" t="s">
        <v>444</v>
      </c>
      <c r="E169" s="65"/>
      <c r="F169" s="66" t="s">
        <v>412</v>
      </c>
      <c r="G169" s="66"/>
    </row>
    <row r="170" spans="1:8" x14ac:dyDescent="0.25">
      <c r="A170" s="23" t="s">
        <v>597</v>
      </c>
      <c r="B170" s="19" t="s">
        <v>598</v>
      </c>
      <c r="C170" s="94">
        <v>10.801608852860557</v>
      </c>
      <c r="D170" s="94">
        <v>16.318233288021045</v>
      </c>
      <c r="E170" s="97"/>
      <c r="F170" s="94">
        <v>12.521343273060328</v>
      </c>
    </row>
    <row r="171" spans="1:8" x14ac:dyDescent="0.25">
      <c r="A171" s="23" t="s">
        <v>599</v>
      </c>
      <c r="B171" s="19" t="s">
        <v>600</v>
      </c>
      <c r="C171" s="94">
        <v>18.578359796308035</v>
      </c>
      <c r="D171" s="94">
        <v>18.327777714854808</v>
      </c>
      <c r="E171" s="97"/>
      <c r="F171" s="94">
        <v>18.500244159540408</v>
      </c>
    </row>
    <row r="172" spans="1:8" x14ac:dyDescent="0.25">
      <c r="A172" s="23" t="s">
        <v>601</v>
      </c>
      <c r="B172" s="19" t="s">
        <v>602</v>
      </c>
      <c r="C172" s="94">
        <v>16.68645464462427</v>
      </c>
      <c r="D172" s="94">
        <v>37.913375210477668</v>
      </c>
      <c r="E172" s="94"/>
      <c r="F172" s="94">
        <v>23.303665288742096</v>
      </c>
    </row>
    <row r="173" spans="1:8" x14ac:dyDescent="0.25">
      <c r="A173" s="23" t="s">
        <v>603</v>
      </c>
      <c r="B173" s="19" t="s">
        <v>604</v>
      </c>
      <c r="C173" s="94">
        <v>18.958733100586844</v>
      </c>
      <c r="D173" s="94">
        <v>15.747883491862318</v>
      </c>
      <c r="E173" s="94"/>
      <c r="F173" s="94">
        <v>17.957793367402363</v>
      </c>
    </row>
    <row r="174" spans="1:8" x14ac:dyDescent="0.25">
      <c r="A174" s="23" t="s">
        <v>605</v>
      </c>
      <c r="B174" s="19" t="s">
        <v>606</v>
      </c>
      <c r="C174" s="94">
        <v>34.974843605620286</v>
      </c>
      <c r="D174" s="94">
        <v>11.692730294784161</v>
      </c>
      <c r="E174" s="94"/>
      <c r="F174" s="94">
        <v>27.716953911254802</v>
      </c>
    </row>
    <row r="175" spans="1:8" outlineLevel="1" x14ac:dyDescent="0.25">
      <c r="A175" s="23" t="s">
        <v>607</v>
      </c>
      <c r="B175" s="31"/>
    </row>
    <row r="176" spans="1:8" outlineLevel="1" x14ac:dyDescent="0.25">
      <c r="A176" s="23" t="s">
        <v>608</v>
      </c>
      <c r="B176" s="31"/>
    </row>
    <row r="177" spans="1:7" outlineLevel="1" x14ac:dyDescent="0.25">
      <c r="A177" s="23" t="s">
        <v>609</v>
      </c>
      <c r="B177" s="19"/>
    </row>
    <row r="178" spans="1:7" outlineLevel="1" x14ac:dyDescent="0.25">
      <c r="A178" s="23" t="s">
        <v>610</v>
      </c>
      <c r="B178" s="19"/>
    </row>
    <row r="179" spans="1:7" ht="15" customHeight="1" x14ac:dyDescent="0.25">
      <c r="A179" s="63"/>
      <c r="B179" s="64" t="s">
        <v>611</v>
      </c>
      <c r="C179" s="63" t="s">
        <v>443</v>
      </c>
      <c r="D179" s="63" t="s">
        <v>444</v>
      </c>
      <c r="E179" s="65"/>
      <c r="F179" s="66" t="s">
        <v>412</v>
      </c>
      <c r="G179" s="66"/>
    </row>
    <row r="180" spans="1:7" x14ac:dyDescent="0.25">
      <c r="A180" s="23" t="s">
        <v>612</v>
      </c>
      <c r="B180" s="23" t="s">
        <v>613</v>
      </c>
      <c r="C180" s="94">
        <v>0</v>
      </c>
      <c r="D180" s="94">
        <v>0</v>
      </c>
      <c r="E180" s="97"/>
      <c r="F180" s="94">
        <v>0</v>
      </c>
    </row>
    <row r="181" spans="1:7" s="81" customFormat="1" outlineLevel="1" x14ac:dyDescent="0.25">
      <c r="A181" s="78" t="s">
        <v>614</v>
      </c>
      <c r="B181" s="47" t="s">
        <v>1170</v>
      </c>
      <c r="C181" s="94">
        <v>0</v>
      </c>
      <c r="D181" s="94">
        <v>0</v>
      </c>
      <c r="E181" s="97"/>
      <c r="F181" s="94">
        <v>0</v>
      </c>
      <c r="G181" s="80"/>
    </row>
    <row r="182" spans="1:7" outlineLevel="1" x14ac:dyDescent="0.25">
      <c r="A182" s="23" t="s">
        <v>615</v>
      </c>
      <c r="B182" s="57"/>
      <c r="E182" s="21"/>
    </row>
    <row r="183" spans="1:7" outlineLevel="1" x14ac:dyDescent="0.25">
      <c r="A183" s="23" t="s">
        <v>616</v>
      </c>
      <c r="B183" s="57"/>
      <c r="E183" s="21"/>
    </row>
    <row r="184" spans="1:7" outlineLevel="1" x14ac:dyDescent="0.25">
      <c r="A184" s="23" t="s">
        <v>617</v>
      </c>
      <c r="C184" s="40"/>
      <c r="E184" s="21"/>
    </row>
    <row r="185" spans="1:7" ht="18.75" x14ac:dyDescent="0.25">
      <c r="A185" s="61"/>
      <c r="B185" s="72" t="s">
        <v>409</v>
      </c>
      <c r="C185" s="61"/>
      <c r="D185" s="61"/>
      <c r="E185" s="61"/>
      <c r="F185" s="62"/>
      <c r="G185" s="62"/>
    </row>
    <row r="186" spans="1:7" x14ac:dyDescent="0.25">
      <c r="A186" s="63"/>
      <c r="B186" s="64" t="s">
        <v>618</v>
      </c>
      <c r="C186" s="63" t="s">
        <v>619</v>
      </c>
      <c r="D186" s="63" t="s">
        <v>620</v>
      </c>
      <c r="E186" s="65"/>
      <c r="F186" s="63" t="s">
        <v>443</v>
      </c>
      <c r="G186" s="63" t="s">
        <v>621</v>
      </c>
    </row>
    <row r="187" spans="1:7" x14ac:dyDescent="0.25">
      <c r="A187" s="23" t="s">
        <v>622</v>
      </c>
      <c r="B187" s="33" t="s">
        <v>623</v>
      </c>
      <c r="C187" s="94">
        <v>184.89516517705283</v>
      </c>
      <c r="D187" s="186">
        <f>SUM(D190:D195)</f>
        <v>11065.817311059998</v>
      </c>
      <c r="E187" s="30"/>
      <c r="F187" s="43"/>
      <c r="G187" s="43"/>
    </row>
    <row r="188" spans="1:7" x14ac:dyDescent="0.25">
      <c r="A188" s="30"/>
      <c r="B188" s="54"/>
      <c r="C188" s="103"/>
      <c r="D188" s="103"/>
      <c r="E188" s="30"/>
      <c r="F188" s="43"/>
      <c r="G188" s="43"/>
    </row>
    <row r="189" spans="1:7" x14ac:dyDescent="0.25">
      <c r="B189" s="33" t="s">
        <v>624</v>
      </c>
      <c r="C189" s="103"/>
      <c r="D189" s="103"/>
      <c r="E189" s="30"/>
      <c r="F189" s="43"/>
      <c r="G189" s="43"/>
    </row>
    <row r="190" spans="1:7" x14ac:dyDescent="0.25">
      <c r="A190" s="23" t="s">
        <v>625</v>
      </c>
      <c r="B190" s="23" t="s">
        <v>626</v>
      </c>
      <c r="C190" s="94">
        <v>268.28756441093907</v>
      </c>
      <c r="D190" s="141">
        <v>6297.9506260099997</v>
      </c>
      <c r="E190" s="30"/>
      <c r="F190" s="37">
        <f t="shared" ref="F190:F195" si="1">IF($C$214=0,"",IF(C190="[for completion]","",C190/$C$214))</f>
        <v>0.13112680875176588</v>
      </c>
      <c r="G190" s="37">
        <f t="shared" ref="G190:G195" si="2">IF($D$214=0,"",IF(D190="[for completion]","",D190/$D$214))</f>
        <v>0.56913560462591051</v>
      </c>
    </row>
    <row r="191" spans="1:7" x14ac:dyDescent="0.25">
      <c r="A191" s="23" t="s">
        <v>627</v>
      </c>
      <c r="B191" s="23" t="s">
        <v>628</v>
      </c>
      <c r="C191" s="94">
        <v>607.69893095710086</v>
      </c>
      <c r="D191" s="141">
        <v>3599.0044662700002</v>
      </c>
      <c r="E191" s="30"/>
      <c r="F191" s="37">
        <f t="shared" si="1"/>
        <v>0.29701571026307055</v>
      </c>
      <c r="G191" s="37">
        <f t="shared" si="2"/>
        <v>0.32523620850607105</v>
      </c>
    </row>
    <row r="192" spans="1:7" x14ac:dyDescent="0.25">
      <c r="A192" s="23" t="s">
        <v>629</v>
      </c>
      <c r="B192" s="23" t="s">
        <v>630</v>
      </c>
      <c r="C192" s="94">
        <v>193.08465481035901</v>
      </c>
      <c r="D192" s="141">
        <v>508.92124476999999</v>
      </c>
      <c r="E192" s="30"/>
      <c r="F192" s="37">
        <f t="shared" si="1"/>
        <v>9.4371033036171351E-2</v>
      </c>
      <c r="G192" s="37">
        <f t="shared" si="2"/>
        <v>4.5990389183575835E-2</v>
      </c>
    </row>
    <row r="193" spans="1:7" x14ac:dyDescent="0.25">
      <c r="A193" s="23" t="s">
        <v>631</v>
      </c>
      <c r="B193" s="23" t="s">
        <v>632</v>
      </c>
      <c r="C193" s="94">
        <v>259.14033586913058</v>
      </c>
      <c r="D193" s="141">
        <v>357.18409459999998</v>
      </c>
      <c r="E193" s="30"/>
      <c r="F193" s="37">
        <f t="shared" si="1"/>
        <v>0.12665605778630851</v>
      </c>
      <c r="G193" s="37">
        <f t="shared" si="2"/>
        <v>3.2278148514434966E-2</v>
      </c>
    </row>
    <row r="194" spans="1:7" x14ac:dyDescent="0.25">
      <c r="A194" s="23" t="s">
        <v>633</v>
      </c>
      <c r="B194" s="23" t="s">
        <v>634</v>
      </c>
      <c r="C194" s="94">
        <v>523.43468408000001</v>
      </c>
      <c r="D194" s="141">
        <v>283.98933646</v>
      </c>
      <c r="E194" s="30"/>
      <c r="F194" s="37">
        <f t="shared" si="1"/>
        <v>0.2558311633418392</v>
      </c>
      <c r="G194" s="37">
        <f t="shared" si="2"/>
        <v>2.5663656689520802E-2</v>
      </c>
    </row>
    <row r="195" spans="1:7" x14ac:dyDescent="0.25">
      <c r="A195" s="23" t="s">
        <v>635</v>
      </c>
      <c r="B195" s="23" t="s">
        <v>636</v>
      </c>
      <c r="C195" s="94">
        <v>194.36994942000001</v>
      </c>
      <c r="D195" s="141">
        <v>18.767542949999999</v>
      </c>
      <c r="E195" s="30"/>
      <c r="F195" s="37">
        <f t="shared" si="1"/>
        <v>9.4999226820844579E-2</v>
      </c>
      <c r="G195" s="37">
        <f t="shared" si="2"/>
        <v>1.6959924804869429E-3</v>
      </c>
    </row>
    <row r="196" spans="1:7" x14ac:dyDescent="0.25">
      <c r="A196" s="23" t="s">
        <v>637</v>
      </c>
      <c r="B196" s="33"/>
      <c r="E196" s="30"/>
      <c r="F196" s="37"/>
      <c r="G196" s="37"/>
    </row>
    <row r="197" spans="1:7" x14ac:dyDescent="0.25">
      <c r="A197" s="23" t="s">
        <v>638</v>
      </c>
      <c r="B197" s="33"/>
      <c r="E197" s="30"/>
      <c r="F197" s="37"/>
      <c r="G197" s="37"/>
    </row>
    <row r="198" spans="1:7" x14ac:dyDescent="0.25">
      <c r="A198" s="23" t="s">
        <v>639</v>
      </c>
      <c r="B198" s="33"/>
      <c r="E198" s="30"/>
      <c r="F198" s="37"/>
      <c r="G198" s="37"/>
    </row>
    <row r="199" spans="1:7" x14ac:dyDescent="0.25">
      <c r="A199" s="23" t="s">
        <v>640</v>
      </c>
      <c r="B199" s="33"/>
      <c r="E199" s="33"/>
      <c r="F199" s="37"/>
      <c r="G199" s="37"/>
    </row>
    <row r="200" spans="1:7" x14ac:dyDescent="0.25">
      <c r="A200" s="23" t="s">
        <v>641</v>
      </c>
      <c r="B200" s="33"/>
      <c r="E200" s="33"/>
      <c r="F200" s="37"/>
      <c r="G200" s="37"/>
    </row>
    <row r="201" spans="1:7" x14ac:dyDescent="0.25">
      <c r="A201" s="23" t="s">
        <v>642</v>
      </c>
      <c r="B201" s="33"/>
      <c r="E201" s="33"/>
      <c r="F201" s="37"/>
      <c r="G201" s="37"/>
    </row>
    <row r="202" spans="1:7" x14ac:dyDescent="0.25">
      <c r="A202" s="23" t="s">
        <v>643</v>
      </c>
      <c r="B202" s="33"/>
      <c r="E202" s="33"/>
      <c r="F202" s="37"/>
      <c r="G202" s="37"/>
    </row>
    <row r="203" spans="1:7" x14ac:dyDescent="0.25">
      <c r="A203" s="23" t="s">
        <v>644</v>
      </c>
      <c r="B203" s="33"/>
      <c r="E203" s="33"/>
      <c r="F203" s="37"/>
      <c r="G203" s="37"/>
    </row>
    <row r="204" spans="1:7" x14ac:dyDescent="0.25">
      <c r="A204" s="23" t="s">
        <v>645</v>
      </c>
      <c r="B204" s="33"/>
      <c r="E204" s="33"/>
      <c r="F204" s="37"/>
      <c r="G204" s="37"/>
    </row>
    <row r="205" spans="1:7" x14ac:dyDescent="0.25">
      <c r="A205" s="23" t="s">
        <v>646</v>
      </c>
      <c r="B205" s="33"/>
      <c r="F205" s="37"/>
      <c r="G205" s="37"/>
    </row>
    <row r="206" spans="1:7" x14ac:dyDescent="0.25">
      <c r="A206" s="23" t="s">
        <v>647</v>
      </c>
      <c r="B206" s="33"/>
      <c r="E206" s="47"/>
      <c r="F206" s="37"/>
      <c r="G206" s="37"/>
    </row>
    <row r="207" spans="1:7" x14ac:dyDescent="0.25">
      <c r="A207" s="23" t="s">
        <v>648</v>
      </c>
      <c r="B207" s="33"/>
      <c r="E207" s="47"/>
      <c r="F207" s="37"/>
      <c r="G207" s="37"/>
    </row>
    <row r="208" spans="1:7" x14ac:dyDescent="0.25">
      <c r="A208" s="23" t="s">
        <v>649</v>
      </c>
      <c r="B208" s="33"/>
      <c r="E208" s="47"/>
      <c r="F208" s="37"/>
      <c r="G208" s="37"/>
    </row>
    <row r="209" spans="1:8" x14ac:dyDescent="0.25">
      <c r="A209" s="23" t="s">
        <v>650</v>
      </c>
      <c r="B209" s="33"/>
      <c r="E209" s="47"/>
      <c r="F209" s="37"/>
      <c r="G209" s="37"/>
    </row>
    <row r="210" spans="1:8" x14ac:dyDescent="0.25">
      <c r="A210" s="23" t="s">
        <v>651</v>
      </c>
      <c r="B210" s="33"/>
      <c r="E210" s="47"/>
      <c r="F210" s="37"/>
      <c r="G210" s="37"/>
    </row>
    <row r="211" spans="1:8" x14ac:dyDescent="0.25">
      <c r="A211" s="23" t="s">
        <v>652</v>
      </c>
      <c r="B211" s="33"/>
      <c r="E211" s="47"/>
      <c r="F211" s="37"/>
      <c r="G211" s="37"/>
    </row>
    <row r="212" spans="1:8" x14ac:dyDescent="0.25">
      <c r="A212" s="23" t="s">
        <v>653</v>
      </c>
      <c r="B212" s="33"/>
      <c r="E212" s="47"/>
      <c r="F212" s="37"/>
      <c r="G212" s="37"/>
    </row>
    <row r="213" spans="1:8" x14ac:dyDescent="0.25">
      <c r="A213" s="23" t="s">
        <v>654</v>
      </c>
      <c r="B213" s="33"/>
      <c r="E213" s="47"/>
      <c r="F213" s="37"/>
      <c r="G213" s="37"/>
    </row>
    <row r="214" spans="1:8" x14ac:dyDescent="0.25">
      <c r="A214" s="23" t="s">
        <v>655</v>
      </c>
      <c r="B214" s="38" t="s">
        <v>81</v>
      </c>
      <c r="C214" s="95">
        <f>SUM(C190:C213)</f>
        <v>2046.0161195475293</v>
      </c>
      <c r="D214" s="142">
        <f>SUM(D190:D213)</f>
        <v>11065.817311059998</v>
      </c>
      <c r="E214" s="47"/>
      <c r="F214" s="39">
        <f>SUM(F190:F213)</f>
        <v>1</v>
      </c>
      <c r="G214" s="39">
        <f>SUM(G190:G213)</f>
        <v>1</v>
      </c>
    </row>
    <row r="215" spans="1:8" x14ac:dyDescent="0.25">
      <c r="A215" s="63"/>
      <c r="B215" s="64" t="s">
        <v>656</v>
      </c>
      <c r="C215" s="63" t="s">
        <v>619</v>
      </c>
      <c r="D215" s="63" t="s">
        <v>620</v>
      </c>
      <c r="E215" s="65"/>
      <c r="F215" s="63" t="s">
        <v>443</v>
      </c>
      <c r="G215" s="63" t="s">
        <v>621</v>
      </c>
    </row>
    <row r="216" spans="1:8" x14ac:dyDescent="0.25">
      <c r="A216" s="23" t="s">
        <v>657</v>
      </c>
      <c r="B216" s="23" t="s">
        <v>658</v>
      </c>
      <c r="C216" s="55" t="s">
        <v>889</v>
      </c>
      <c r="D216" s="55" t="s">
        <v>889</v>
      </c>
      <c r="G216" s="23"/>
    </row>
    <row r="217" spans="1:8" x14ac:dyDescent="0.25">
      <c r="G217" s="23"/>
    </row>
    <row r="218" spans="1:8" x14ac:dyDescent="0.25">
      <c r="B218" s="33" t="s">
        <v>659</v>
      </c>
      <c r="G218" s="23"/>
      <c r="H218" s="81"/>
    </row>
    <row r="219" spans="1:8" x14ac:dyDescent="0.25">
      <c r="A219" s="23" t="s">
        <v>660</v>
      </c>
      <c r="B219" s="23" t="s">
        <v>661</v>
      </c>
      <c r="C219" s="55" t="s">
        <v>889</v>
      </c>
      <c r="D219" s="55" t="s">
        <v>889</v>
      </c>
      <c r="F219" s="37" t="str">
        <f t="shared" ref="F219:F233" si="3">IF($C$227=0,"",IF(C219="[for completion]","",C219/$C$227))</f>
        <v/>
      </c>
      <c r="G219" s="37" t="str">
        <f t="shared" ref="G219:G233" si="4">IF($D$227=0,"",IF(D219="[for completion]","",D219/$D$227))</f>
        <v/>
      </c>
      <c r="H219" s="81"/>
    </row>
    <row r="220" spans="1:8" x14ac:dyDescent="0.25">
      <c r="A220" s="23" t="s">
        <v>662</v>
      </c>
      <c r="B220" s="23" t="s">
        <v>663</v>
      </c>
      <c r="C220" s="55" t="s">
        <v>889</v>
      </c>
      <c r="D220" s="55" t="s">
        <v>889</v>
      </c>
      <c r="F220" s="37" t="str">
        <f t="shared" si="3"/>
        <v/>
      </c>
      <c r="G220" s="37" t="str">
        <f t="shared" si="4"/>
        <v/>
      </c>
      <c r="H220" s="81"/>
    </row>
    <row r="221" spans="1:8" x14ac:dyDescent="0.25">
      <c r="A221" s="23" t="s">
        <v>664</v>
      </c>
      <c r="B221" s="23" t="s">
        <v>665</v>
      </c>
      <c r="C221" s="55" t="s">
        <v>889</v>
      </c>
      <c r="D221" s="55" t="s">
        <v>889</v>
      </c>
      <c r="F221" s="37" t="str">
        <f t="shared" si="3"/>
        <v/>
      </c>
      <c r="G221" s="37" t="str">
        <f t="shared" si="4"/>
        <v/>
      </c>
      <c r="H221" s="81"/>
    </row>
    <row r="222" spans="1:8" x14ac:dyDescent="0.25">
      <c r="A222" s="23" t="s">
        <v>666</v>
      </c>
      <c r="B222" s="23" t="s">
        <v>667</v>
      </c>
      <c r="C222" s="55" t="s">
        <v>889</v>
      </c>
      <c r="D222" s="55" t="s">
        <v>889</v>
      </c>
      <c r="F222" s="37" t="str">
        <f t="shared" si="3"/>
        <v/>
      </c>
      <c r="G222" s="37" t="str">
        <f t="shared" si="4"/>
        <v/>
      </c>
      <c r="H222" s="81"/>
    </row>
    <row r="223" spans="1:8" x14ac:dyDescent="0.25">
      <c r="A223" s="23" t="s">
        <v>668</v>
      </c>
      <c r="B223" s="23" t="s">
        <v>669</v>
      </c>
      <c r="C223" s="55" t="s">
        <v>889</v>
      </c>
      <c r="D223" s="55" t="s">
        <v>889</v>
      </c>
      <c r="F223" s="37" t="str">
        <f t="shared" si="3"/>
        <v/>
      </c>
      <c r="G223" s="37" t="str">
        <f t="shared" si="4"/>
        <v/>
      </c>
      <c r="H223" s="102"/>
    </row>
    <row r="224" spans="1:8" x14ac:dyDescent="0.25">
      <c r="A224" s="23" t="s">
        <v>670</v>
      </c>
      <c r="B224" s="23" t="s">
        <v>671</v>
      </c>
      <c r="C224" s="55" t="s">
        <v>889</v>
      </c>
      <c r="D224" s="55" t="s">
        <v>889</v>
      </c>
      <c r="F224" s="37" t="str">
        <f t="shared" si="3"/>
        <v/>
      </c>
      <c r="G224" s="37" t="str">
        <f t="shared" si="4"/>
        <v/>
      </c>
      <c r="H224" s="81"/>
    </row>
    <row r="225" spans="1:8" x14ac:dyDescent="0.25">
      <c r="A225" s="23" t="s">
        <v>672</v>
      </c>
      <c r="B225" s="23" t="s">
        <v>673</v>
      </c>
      <c r="C225" s="55" t="s">
        <v>889</v>
      </c>
      <c r="D225" s="55" t="s">
        <v>889</v>
      </c>
      <c r="F225" s="37" t="str">
        <f t="shared" si="3"/>
        <v/>
      </c>
      <c r="G225" s="37" t="str">
        <f t="shared" si="4"/>
        <v/>
      </c>
      <c r="H225" s="81"/>
    </row>
    <row r="226" spans="1:8" x14ac:dyDescent="0.25">
      <c r="A226" s="23" t="s">
        <v>674</v>
      </c>
      <c r="B226" s="23" t="s">
        <v>675</v>
      </c>
      <c r="C226" s="55" t="s">
        <v>889</v>
      </c>
      <c r="D226" s="55" t="s">
        <v>889</v>
      </c>
      <c r="F226" s="37" t="str">
        <f t="shared" si="3"/>
        <v/>
      </c>
      <c r="G226" s="37" t="str">
        <f t="shared" si="4"/>
        <v/>
      </c>
      <c r="H226" s="81"/>
    </row>
    <row r="227" spans="1:8" x14ac:dyDescent="0.25">
      <c r="A227" s="23" t="s">
        <v>676</v>
      </c>
      <c r="B227" s="38" t="s">
        <v>81</v>
      </c>
      <c r="C227" s="94">
        <v>0</v>
      </c>
      <c r="D227" s="94">
        <v>0</v>
      </c>
      <c r="F227" s="100"/>
      <c r="G227" s="100"/>
      <c r="H227" s="81"/>
    </row>
    <row r="228" spans="1:8" ht="45" customHeight="1" outlineLevel="1" x14ac:dyDescent="0.25">
      <c r="A228" s="23" t="s">
        <v>677</v>
      </c>
      <c r="B228" s="40"/>
      <c r="F228" s="37" t="str">
        <f t="shared" si="3"/>
        <v/>
      </c>
      <c r="G228" s="37" t="str">
        <f t="shared" si="4"/>
        <v/>
      </c>
      <c r="H228" s="81"/>
    </row>
    <row r="229" spans="1:8" outlineLevel="1" x14ac:dyDescent="0.25">
      <c r="A229" s="23" t="s">
        <v>678</v>
      </c>
      <c r="B229" s="40"/>
      <c r="F229" s="37" t="str">
        <f t="shared" si="3"/>
        <v/>
      </c>
      <c r="G229" s="37" t="str">
        <f t="shared" si="4"/>
        <v/>
      </c>
      <c r="H229" s="81"/>
    </row>
    <row r="230" spans="1:8" outlineLevel="1" x14ac:dyDescent="0.25">
      <c r="A230" s="23" t="s">
        <v>679</v>
      </c>
      <c r="B230" s="40"/>
      <c r="F230" s="37" t="str">
        <f t="shared" si="3"/>
        <v/>
      </c>
      <c r="G230" s="37" t="str">
        <f t="shared" si="4"/>
        <v/>
      </c>
      <c r="H230" s="81"/>
    </row>
    <row r="231" spans="1:8" outlineLevel="1" x14ac:dyDescent="0.25">
      <c r="A231" s="23" t="s">
        <v>680</v>
      </c>
      <c r="B231" s="40"/>
      <c r="F231" s="37" t="str">
        <f t="shared" si="3"/>
        <v/>
      </c>
      <c r="G231" s="37" t="str">
        <f t="shared" si="4"/>
        <v/>
      </c>
      <c r="H231" s="81"/>
    </row>
    <row r="232" spans="1:8" outlineLevel="1" x14ac:dyDescent="0.25">
      <c r="A232" s="23" t="s">
        <v>681</v>
      </c>
      <c r="B232" s="40"/>
      <c r="F232" s="37" t="str">
        <f t="shared" si="3"/>
        <v/>
      </c>
      <c r="G232" s="37" t="str">
        <f t="shared" si="4"/>
        <v/>
      </c>
      <c r="H232" s="81"/>
    </row>
    <row r="233" spans="1:8" outlineLevel="1" x14ac:dyDescent="0.25">
      <c r="A233" s="23" t="s">
        <v>682</v>
      </c>
      <c r="B233" s="40"/>
      <c r="F233" s="37" t="str">
        <f t="shared" si="3"/>
        <v/>
      </c>
      <c r="G233" s="37" t="str">
        <f t="shared" si="4"/>
        <v/>
      </c>
      <c r="H233" s="81"/>
    </row>
    <row r="234" spans="1:8" outlineLevel="1" x14ac:dyDescent="0.25">
      <c r="A234" s="23" t="s">
        <v>683</v>
      </c>
      <c r="B234" s="40"/>
      <c r="F234" s="37"/>
      <c r="G234" s="37"/>
      <c r="H234" s="81"/>
    </row>
    <row r="235" spans="1:8" outlineLevel="1" x14ac:dyDescent="0.25">
      <c r="A235" s="23" t="s">
        <v>684</v>
      </c>
      <c r="B235" s="40"/>
      <c r="F235" s="37"/>
      <c r="G235" s="37"/>
      <c r="H235" s="81"/>
    </row>
    <row r="236" spans="1:8" outlineLevel="1" x14ac:dyDescent="0.25">
      <c r="A236" s="23" t="s">
        <v>685</v>
      </c>
      <c r="B236" s="40"/>
      <c r="F236" s="37"/>
      <c r="G236" s="37"/>
    </row>
    <row r="237" spans="1:8" x14ac:dyDescent="0.25">
      <c r="A237" s="63"/>
      <c r="B237" s="64" t="s">
        <v>686</v>
      </c>
      <c r="C237" s="63" t="s">
        <v>619</v>
      </c>
      <c r="D237" s="63" t="s">
        <v>620</v>
      </c>
      <c r="E237" s="65"/>
      <c r="F237" s="63" t="s">
        <v>443</v>
      </c>
      <c r="G237" s="63" t="s">
        <v>621</v>
      </c>
    </row>
    <row r="238" spans="1:8" x14ac:dyDescent="0.25">
      <c r="A238" s="23" t="s">
        <v>687</v>
      </c>
      <c r="B238" s="23" t="s">
        <v>658</v>
      </c>
      <c r="C238" s="55">
        <v>0.54100179999999998</v>
      </c>
      <c r="D238" s="141">
        <f>SUM(D241:D248)</f>
        <v>11065.81731106</v>
      </c>
      <c r="G238" s="23"/>
    </row>
    <row r="239" spans="1:8" x14ac:dyDescent="0.25">
      <c r="G239" s="23"/>
    </row>
    <row r="240" spans="1:8" x14ac:dyDescent="0.25">
      <c r="B240" s="33" t="s">
        <v>659</v>
      </c>
      <c r="G240" s="23"/>
    </row>
    <row r="241" spans="1:7" x14ac:dyDescent="0.25">
      <c r="A241" s="23" t="s">
        <v>688</v>
      </c>
      <c r="B241" s="23" t="s">
        <v>661</v>
      </c>
      <c r="C241" s="94">
        <v>541.43339481291616</v>
      </c>
      <c r="D241" s="141">
        <v>4642.8973857399997</v>
      </c>
      <c r="F241" s="37" t="str">
        <f t="shared" ref="F241:F248" si="5">IF($C$227=0,"",IF(C241="[for completion]","",C241/$C$227))</f>
        <v/>
      </c>
      <c r="G241" s="37" t="str">
        <f t="shared" ref="G241:G248" si="6">IF($D$227=0,"",IF(D241="[for completion]","",D241/$D$227))</f>
        <v/>
      </c>
    </row>
    <row r="242" spans="1:7" x14ac:dyDescent="0.25">
      <c r="A242" s="23" t="s">
        <v>689</v>
      </c>
      <c r="B242" s="23" t="s">
        <v>663</v>
      </c>
      <c r="C242" s="94">
        <v>337.11119973932756</v>
      </c>
      <c r="D242" s="141">
        <v>1636.22069801</v>
      </c>
      <c r="F242" s="37" t="str">
        <f t="shared" si="5"/>
        <v/>
      </c>
      <c r="G242" s="37" t="str">
        <f t="shared" si="6"/>
        <v/>
      </c>
    </row>
    <row r="243" spans="1:7" x14ac:dyDescent="0.25">
      <c r="A243" s="23" t="s">
        <v>690</v>
      </c>
      <c r="B243" s="23" t="s">
        <v>665</v>
      </c>
      <c r="C243" s="94">
        <v>367.15169083921455</v>
      </c>
      <c r="D243" s="141">
        <v>1446.12672423</v>
      </c>
      <c r="F243" s="37" t="str">
        <f t="shared" si="5"/>
        <v/>
      </c>
      <c r="G243" s="37" t="str">
        <f t="shared" si="6"/>
        <v/>
      </c>
    </row>
    <row r="244" spans="1:7" x14ac:dyDescent="0.25">
      <c r="A244" s="23" t="s">
        <v>691</v>
      </c>
      <c r="B244" s="23" t="s">
        <v>667</v>
      </c>
      <c r="C244" s="94">
        <v>372.38277122629006</v>
      </c>
      <c r="D244" s="141">
        <v>1331.56259424</v>
      </c>
      <c r="F244" s="37" t="str">
        <f t="shared" si="5"/>
        <v/>
      </c>
      <c r="G244" s="37" t="str">
        <f t="shared" si="6"/>
        <v/>
      </c>
    </row>
    <row r="245" spans="1:7" x14ac:dyDescent="0.25">
      <c r="A245" s="23" t="s">
        <v>692</v>
      </c>
      <c r="B245" s="23" t="s">
        <v>669</v>
      </c>
      <c r="C245" s="94">
        <v>213.46004221716549</v>
      </c>
      <c r="D245" s="141">
        <v>992.92095065000001</v>
      </c>
      <c r="F245" s="37" t="str">
        <f t="shared" si="5"/>
        <v/>
      </c>
      <c r="G245" s="37" t="str">
        <f t="shared" si="6"/>
        <v/>
      </c>
    </row>
    <row r="246" spans="1:7" x14ac:dyDescent="0.25">
      <c r="A246" s="23" t="s">
        <v>693</v>
      </c>
      <c r="B246" s="23" t="s">
        <v>671</v>
      </c>
      <c r="C246" s="94">
        <v>131.98073811741659</v>
      </c>
      <c r="D246" s="141">
        <v>558.99999993999995</v>
      </c>
      <c r="F246" s="37" t="str">
        <f t="shared" si="5"/>
        <v/>
      </c>
      <c r="G246" s="37" t="str">
        <f t="shared" si="6"/>
        <v/>
      </c>
    </row>
    <row r="247" spans="1:7" x14ac:dyDescent="0.25">
      <c r="A247" s="23" t="s">
        <v>694</v>
      </c>
      <c r="B247" s="23" t="s">
        <v>673</v>
      </c>
      <c r="C247" s="94">
        <v>44.310592616170858</v>
      </c>
      <c r="D247" s="141">
        <v>239.99849089</v>
      </c>
      <c r="F247" s="37" t="str">
        <f t="shared" si="5"/>
        <v/>
      </c>
      <c r="G247" s="37" t="str">
        <f t="shared" si="6"/>
        <v/>
      </c>
    </row>
    <row r="248" spans="1:7" x14ac:dyDescent="0.25">
      <c r="A248" s="23" t="s">
        <v>695</v>
      </c>
      <c r="B248" s="23" t="s">
        <v>675</v>
      </c>
      <c r="C248" s="94">
        <v>38.185689979028211</v>
      </c>
      <c r="D248" s="141">
        <v>217.09046735999999</v>
      </c>
      <c r="F248" s="37" t="str">
        <f t="shared" si="5"/>
        <v/>
      </c>
      <c r="G248" s="37" t="str">
        <f t="shared" si="6"/>
        <v/>
      </c>
    </row>
    <row r="249" spans="1:7" x14ac:dyDescent="0.25">
      <c r="A249" s="23" t="s">
        <v>696</v>
      </c>
      <c r="B249" s="38" t="s">
        <v>81</v>
      </c>
      <c r="C249" s="94">
        <f>SUM(C241:C248)</f>
        <v>2046.0161195475296</v>
      </c>
      <c r="D249" s="141">
        <f>SUM(D241:D248)</f>
        <v>11065.81731106</v>
      </c>
      <c r="F249" s="100"/>
      <c r="G249" s="100"/>
    </row>
    <row r="250" spans="1:7" outlineLevel="1" x14ac:dyDescent="0.25">
      <c r="A250" s="23" t="s">
        <v>697</v>
      </c>
      <c r="B250" s="40"/>
      <c r="F250" s="37" t="str">
        <f t="shared" ref="F250:F255" si="7">IF($C$227=0,"",IF(C250="[for completion]","",C250/$C$227))</f>
        <v/>
      </c>
      <c r="G250" s="37" t="str">
        <f t="shared" ref="G250:G255" si="8">IF($D$227=0,"",IF(D250="[for completion]","",D250/$D$227))</f>
        <v/>
      </c>
    </row>
    <row r="251" spans="1:7" outlineLevel="1" x14ac:dyDescent="0.25">
      <c r="A251" s="23" t="s">
        <v>698</v>
      </c>
      <c r="B251" s="40"/>
      <c r="F251" s="37" t="str">
        <f t="shared" si="7"/>
        <v/>
      </c>
      <c r="G251" s="37" t="str">
        <f t="shared" si="8"/>
        <v/>
      </c>
    </row>
    <row r="252" spans="1:7" outlineLevel="1" x14ac:dyDescent="0.25">
      <c r="A252" s="23" t="s">
        <v>699</v>
      </c>
      <c r="B252" s="40"/>
      <c r="F252" s="37" t="str">
        <f t="shared" si="7"/>
        <v/>
      </c>
      <c r="G252" s="37" t="str">
        <f t="shared" si="8"/>
        <v/>
      </c>
    </row>
    <row r="253" spans="1:7" outlineLevel="1" x14ac:dyDescent="0.25">
      <c r="A253" s="23" t="s">
        <v>700</v>
      </c>
      <c r="B253" s="40"/>
      <c r="F253" s="37" t="str">
        <f t="shared" si="7"/>
        <v/>
      </c>
      <c r="G253" s="37" t="str">
        <f t="shared" si="8"/>
        <v/>
      </c>
    </row>
    <row r="254" spans="1:7" outlineLevel="1" x14ac:dyDescent="0.25">
      <c r="A254" s="23" t="s">
        <v>701</v>
      </c>
      <c r="B254" s="40"/>
      <c r="F254" s="37" t="str">
        <f t="shared" si="7"/>
        <v/>
      </c>
      <c r="G254" s="37" t="str">
        <f t="shared" si="8"/>
        <v/>
      </c>
    </row>
    <row r="255" spans="1:7" outlineLevel="1" x14ac:dyDescent="0.25">
      <c r="A255" s="23" t="s">
        <v>702</v>
      </c>
      <c r="B255" s="40"/>
      <c r="F255" s="37" t="str">
        <f t="shared" si="7"/>
        <v/>
      </c>
      <c r="G255" s="37" t="str">
        <f t="shared" si="8"/>
        <v/>
      </c>
    </row>
    <row r="256" spans="1:7" outlineLevel="1" x14ac:dyDescent="0.25">
      <c r="A256" s="23" t="s">
        <v>703</v>
      </c>
      <c r="B256" s="40"/>
      <c r="F256" s="37"/>
      <c r="G256" s="37"/>
    </row>
    <row r="257" spans="1:14" outlineLevel="1" x14ac:dyDescent="0.25">
      <c r="A257" s="23" t="s">
        <v>704</v>
      </c>
      <c r="B257" s="40"/>
      <c r="F257" s="37"/>
      <c r="G257" s="37"/>
    </row>
    <row r="258" spans="1:14" outlineLevel="1" x14ac:dyDescent="0.25">
      <c r="A258" s="23" t="s">
        <v>705</v>
      </c>
      <c r="B258" s="40"/>
      <c r="F258" s="37"/>
      <c r="G258" s="37"/>
    </row>
    <row r="259" spans="1:14" x14ac:dyDescent="0.25">
      <c r="A259" s="63"/>
      <c r="B259" s="64" t="s">
        <v>706</v>
      </c>
      <c r="C259" s="63" t="s">
        <v>443</v>
      </c>
      <c r="D259" s="63"/>
      <c r="E259" s="65"/>
      <c r="F259" s="63"/>
      <c r="G259" s="63"/>
    </row>
    <row r="260" spans="1:14" x14ac:dyDescent="0.25">
      <c r="A260" s="23" t="s">
        <v>707</v>
      </c>
      <c r="B260" s="23" t="s">
        <v>708</v>
      </c>
      <c r="C260" s="137">
        <v>48.046261427943627</v>
      </c>
      <c r="E260" s="47"/>
      <c r="F260" s="47"/>
      <c r="G260" s="47"/>
      <c r="H260" s="102"/>
      <c r="I260" s="58"/>
      <c r="J260" s="58"/>
      <c r="K260" s="58"/>
      <c r="L260" s="58"/>
      <c r="M260" s="58"/>
      <c r="N260" s="58"/>
    </row>
    <row r="261" spans="1:14" x14ac:dyDescent="0.25">
      <c r="A261" s="23" t="s">
        <v>709</v>
      </c>
      <c r="B261" s="23" t="s">
        <v>710</v>
      </c>
      <c r="C261" s="137">
        <v>0</v>
      </c>
      <c r="E261" s="47"/>
      <c r="F261" s="47"/>
      <c r="H261" s="102"/>
      <c r="I261" s="58"/>
      <c r="J261" s="58"/>
      <c r="K261" s="58"/>
      <c r="L261" s="58"/>
      <c r="M261" s="58"/>
      <c r="N261" s="58"/>
    </row>
    <row r="262" spans="1:14" x14ac:dyDescent="0.25">
      <c r="A262" s="23" t="s">
        <v>711</v>
      </c>
      <c r="B262" s="23" t="s">
        <v>712</v>
      </c>
      <c r="C262" s="137">
        <v>48.98465736924696</v>
      </c>
      <c r="E262" s="47"/>
      <c r="F262" s="47"/>
      <c r="H262" s="58"/>
      <c r="I262" s="58"/>
      <c r="J262" s="58"/>
      <c r="K262" s="58"/>
      <c r="L262" s="58"/>
      <c r="M262" s="58"/>
      <c r="N262" s="58"/>
    </row>
    <row r="263" spans="1:14" x14ac:dyDescent="0.25">
      <c r="A263" s="23" t="s">
        <v>713</v>
      </c>
      <c r="B263" s="33" t="s">
        <v>714</v>
      </c>
      <c r="C263" s="137">
        <v>0</v>
      </c>
      <c r="D263" s="30"/>
      <c r="E263" s="30"/>
      <c r="F263" s="43"/>
      <c r="G263" s="43"/>
      <c r="H263" s="21"/>
      <c r="I263" s="23"/>
      <c r="J263" s="23"/>
      <c r="K263" s="23"/>
      <c r="L263" s="21"/>
      <c r="M263" s="21"/>
      <c r="N263" s="21"/>
    </row>
    <row r="264" spans="1:14" x14ac:dyDescent="0.25">
      <c r="A264" s="23" t="s">
        <v>715</v>
      </c>
      <c r="B264" s="23" t="s">
        <v>79</v>
      </c>
      <c r="C264" s="137">
        <v>2.9690812028094107</v>
      </c>
      <c r="E264" s="47"/>
      <c r="F264" s="47"/>
      <c r="H264" s="58"/>
      <c r="I264" s="58"/>
      <c r="J264" s="58"/>
      <c r="K264" s="58"/>
      <c r="L264" s="58"/>
      <c r="M264" s="58"/>
      <c r="N264" s="58"/>
    </row>
    <row r="265" spans="1:14" outlineLevel="1" x14ac:dyDescent="0.25">
      <c r="A265" s="23" t="s">
        <v>716</v>
      </c>
      <c r="B265" s="40" t="s">
        <v>717</v>
      </c>
      <c r="E265" s="47"/>
      <c r="F265" s="47"/>
      <c r="H265" s="58"/>
      <c r="I265" s="58"/>
      <c r="J265" s="58"/>
      <c r="K265" s="58"/>
      <c r="L265" s="58"/>
      <c r="M265" s="58"/>
      <c r="N265" s="58"/>
    </row>
    <row r="266" spans="1:14" outlineLevel="1" x14ac:dyDescent="0.25">
      <c r="A266" s="23" t="s">
        <v>718</v>
      </c>
      <c r="B266" s="40" t="s">
        <v>719</v>
      </c>
      <c r="C266" s="58"/>
      <c r="E266" s="47"/>
      <c r="F266" s="47"/>
      <c r="H266" s="58"/>
      <c r="I266" s="58"/>
      <c r="J266" s="58"/>
      <c r="K266" s="58"/>
      <c r="L266" s="58"/>
      <c r="M266" s="58"/>
      <c r="N266" s="58"/>
    </row>
    <row r="267" spans="1:14" outlineLevel="1" x14ac:dyDescent="0.25">
      <c r="A267" s="23" t="s">
        <v>720</v>
      </c>
      <c r="B267" s="40" t="s">
        <v>721</v>
      </c>
      <c r="E267" s="47"/>
      <c r="F267" s="47"/>
      <c r="H267" s="58"/>
      <c r="I267" s="58"/>
      <c r="J267" s="58"/>
      <c r="K267" s="58"/>
      <c r="L267" s="58"/>
      <c r="M267" s="58"/>
      <c r="N267" s="58"/>
    </row>
    <row r="268" spans="1:14" outlineLevel="1" x14ac:dyDescent="0.25">
      <c r="A268" s="23" t="s">
        <v>722</v>
      </c>
      <c r="B268" s="40" t="s">
        <v>723</v>
      </c>
      <c r="E268" s="47"/>
      <c r="F268" s="47"/>
      <c r="H268" s="58"/>
      <c r="I268" s="58"/>
      <c r="J268" s="58"/>
      <c r="K268" s="58"/>
      <c r="L268" s="58"/>
      <c r="M268" s="58"/>
      <c r="N268" s="58"/>
    </row>
    <row r="269" spans="1:14" outlineLevel="1" x14ac:dyDescent="0.25">
      <c r="A269" s="23" t="s">
        <v>724</v>
      </c>
      <c r="B269" s="40" t="s">
        <v>725</v>
      </c>
      <c r="E269" s="47"/>
      <c r="F269" s="47"/>
      <c r="H269" s="58"/>
      <c r="I269" s="58"/>
      <c r="J269" s="58"/>
      <c r="K269" s="58"/>
      <c r="L269" s="58"/>
      <c r="M269" s="58"/>
      <c r="N269" s="58"/>
    </row>
    <row r="270" spans="1:14" outlineLevel="1" x14ac:dyDescent="0.25">
      <c r="A270" s="23" t="s">
        <v>726</v>
      </c>
      <c r="B270" s="40" t="s">
        <v>83</v>
      </c>
      <c r="E270" s="47"/>
      <c r="F270" s="47"/>
      <c r="H270" s="58"/>
      <c r="I270" s="58"/>
      <c r="J270" s="58"/>
      <c r="K270" s="58"/>
      <c r="L270" s="58"/>
      <c r="M270" s="58"/>
      <c r="N270" s="58"/>
    </row>
    <row r="271" spans="1:14" outlineLevel="1" x14ac:dyDescent="0.25">
      <c r="A271" s="23" t="s">
        <v>727</v>
      </c>
      <c r="B271" s="40" t="s">
        <v>83</v>
      </c>
      <c r="E271" s="47"/>
      <c r="F271" s="47"/>
      <c r="H271" s="58"/>
      <c r="I271" s="58"/>
      <c r="J271" s="58"/>
      <c r="K271" s="58"/>
      <c r="L271" s="58"/>
      <c r="M271" s="58"/>
      <c r="N271" s="58"/>
    </row>
    <row r="272" spans="1:14" outlineLevel="1" x14ac:dyDescent="0.25">
      <c r="A272" s="23" t="s">
        <v>728</v>
      </c>
      <c r="B272" s="40" t="s">
        <v>83</v>
      </c>
      <c r="E272" s="47"/>
      <c r="F272" s="47"/>
      <c r="H272" s="58"/>
      <c r="I272" s="58"/>
      <c r="J272" s="58"/>
      <c r="K272" s="58"/>
      <c r="L272" s="58"/>
      <c r="M272" s="58"/>
      <c r="N272" s="58"/>
    </row>
    <row r="273" spans="1:14" outlineLevel="1" x14ac:dyDescent="0.25">
      <c r="A273" s="23" t="s">
        <v>729</v>
      </c>
      <c r="B273" s="40" t="s">
        <v>83</v>
      </c>
      <c r="E273" s="47"/>
      <c r="F273" s="47"/>
      <c r="H273" s="58"/>
      <c r="I273" s="58"/>
      <c r="J273" s="58"/>
      <c r="K273" s="58"/>
      <c r="L273" s="58"/>
      <c r="M273" s="58"/>
      <c r="N273" s="58"/>
    </row>
    <row r="274" spans="1:14" outlineLevel="1" x14ac:dyDescent="0.25">
      <c r="A274" s="23" t="s">
        <v>730</v>
      </c>
      <c r="B274" s="40" t="s">
        <v>83</v>
      </c>
      <c r="E274" s="47"/>
      <c r="F274" s="47"/>
      <c r="H274" s="58"/>
      <c r="I274" s="58"/>
      <c r="J274" s="58"/>
      <c r="K274" s="58"/>
      <c r="L274" s="58"/>
      <c r="M274" s="58"/>
      <c r="N274" s="58"/>
    </row>
    <row r="275" spans="1:14" outlineLevel="1" x14ac:dyDescent="0.25">
      <c r="A275" s="23" t="s">
        <v>731</v>
      </c>
      <c r="B275" s="40" t="s">
        <v>83</v>
      </c>
      <c r="E275" s="47"/>
      <c r="F275" s="47"/>
      <c r="H275" s="58"/>
      <c r="I275" s="58"/>
      <c r="J275" s="58"/>
      <c r="K275" s="58"/>
      <c r="L275" s="58"/>
      <c r="M275" s="58"/>
      <c r="N275" s="58"/>
    </row>
    <row r="276" spans="1:14" ht="15" customHeight="1" x14ac:dyDescent="0.25">
      <c r="A276" s="63"/>
      <c r="B276" s="64" t="s">
        <v>732</v>
      </c>
      <c r="C276" s="63" t="s">
        <v>443</v>
      </c>
      <c r="D276" s="63"/>
      <c r="E276" s="65"/>
      <c r="F276" s="63"/>
      <c r="G276" s="63"/>
      <c r="H276" s="81"/>
      <c r="I276" s="81"/>
    </row>
    <row r="277" spans="1:14" x14ac:dyDescent="0.25">
      <c r="A277" s="23" t="s">
        <v>733</v>
      </c>
      <c r="B277" s="23" t="s">
        <v>734</v>
      </c>
      <c r="C277" s="94" t="s">
        <v>889</v>
      </c>
      <c r="E277" s="21"/>
      <c r="F277" s="143"/>
      <c r="G277" s="143"/>
      <c r="H277" s="144"/>
      <c r="I277" s="81"/>
    </row>
    <row r="278" spans="1:14" x14ac:dyDescent="0.25">
      <c r="A278" s="23" t="s">
        <v>735</v>
      </c>
      <c r="B278" s="23" t="s">
        <v>736</v>
      </c>
      <c r="C278" s="94" t="s">
        <v>889</v>
      </c>
      <c r="E278" s="21"/>
      <c r="F278" s="143"/>
      <c r="G278" s="143"/>
      <c r="H278" s="144"/>
      <c r="I278" s="81"/>
    </row>
    <row r="279" spans="1:14" x14ac:dyDescent="0.25">
      <c r="A279" s="23" t="s">
        <v>737</v>
      </c>
      <c r="B279" s="23" t="s">
        <v>79</v>
      </c>
      <c r="C279" s="94" t="s">
        <v>889</v>
      </c>
      <c r="E279" s="21"/>
      <c r="F279" s="80"/>
      <c r="G279" s="80"/>
      <c r="H279" s="144"/>
      <c r="I279" s="102"/>
    </row>
    <row r="280" spans="1:14" outlineLevel="1" x14ac:dyDescent="0.25">
      <c r="A280" s="23" t="s">
        <v>738</v>
      </c>
      <c r="E280" s="21"/>
      <c r="F280" s="80"/>
      <c r="G280" s="80"/>
      <c r="H280" s="81"/>
      <c r="I280" s="81"/>
    </row>
    <row r="281" spans="1:14" outlineLevel="1" x14ac:dyDescent="0.25">
      <c r="A281" s="23" t="s">
        <v>739</v>
      </c>
      <c r="E281" s="21"/>
      <c r="F281" s="92"/>
    </row>
    <row r="282" spans="1:14" outlineLevel="1" x14ac:dyDescent="0.25">
      <c r="A282" s="23" t="s">
        <v>740</v>
      </c>
      <c r="E282" s="21"/>
      <c r="F282" s="21"/>
    </row>
    <row r="283" spans="1:14" outlineLevel="1" x14ac:dyDescent="0.25">
      <c r="A283" s="23" t="s">
        <v>741</v>
      </c>
      <c r="E283" s="21"/>
      <c r="F283" s="21"/>
    </row>
    <row r="284" spans="1:14" outlineLevel="1" x14ac:dyDescent="0.25">
      <c r="A284" s="23" t="s">
        <v>742</v>
      </c>
      <c r="E284" s="21"/>
      <c r="F284" s="21"/>
    </row>
    <row r="285" spans="1:14" outlineLevel="1" x14ac:dyDescent="0.25">
      <c r="A285" s="23" t="s">
        <v>743</v>
      </c>
      <c r="E285" s="21"/>
      <c r="F285" s="21"/>
    </row>
    <row r="286" spans="1:14" ht="18.75" x14ac:dyDescent="0.25">
      <c r="A286" s="61"/>
      <c r="B286" s="72" t="s">
        <v>744</v>
      </c>
      <c r="C286" s="61"/>
      <c r="D286" s="61"/>
      <c r="E286" s="61"/>
      <c r="F286" s="62"/>
      <c r="G286" s="62"/>
    </row>
    <row r="287" spans="1:14" ht="15" customHeight="1" x14ac:dyDescent="0.25">
      <c r="A287" s="63"/>
      <c r="B287" s="64" t="s">
        <v>745</v>
      </c>
      <c r="C287" s="63" t="s">
        <v>619</v>
      </c>
      <c r="D287" s="63" t="s">
        <v>620</v>
      </c>
      <c r="E287" s="63"/>
      <c r="F287" s="63" t="s">
        <v>444</v>
      </c>
      <c r="G287" s="63" t="s">
        <v>621</v>
      </c>
    </row>
    <row r="288" spans="1:14" x14ac:dyDescent="0.25">
      <c r="A288" s="23" t="s">
        <v>746</v>
      </c>
      <c r="B288" s="23" t="s">
        <v>623</v>
      </c>
      <c r="C288" s="94">
        <v>2058.5130602580084</v>
      </c>
      <c r="D288" s="186">
        <f>SUM(D291:D296)</f>
        <v>450.18268893999993</v>
      </c>
      <c r="E288" s="30"/>
      <c r="F288" s="43"/>
      <c r="G288" s="43"/>
    </row>
    <row r="289" spans="1:7" x14ac:dyDescent="0.25">
      <c r="A289" s="30"/>
      <c r="C289" s="94"/>
      <c r="D289" s="103"/>
      <c r="E289" s="30"/>
      <c r="F289" s="43"/>
      <c r="G289" s="43"/>
    </row>
    <row r="290" spans="1:7" x14ac:dyDescent="0.25">
      <c r="B290" s="23" t="s">
        <v>624</v>
      </c>
      <c r="C290" s="94"/>
      <c r="D290" s="103"/>
      <c r="E290" s="30"/>
      <c r="F290" s="43"/>
      <c r="G290" s="43"/>
    </row>
    <row r="291" spans="1:7" x14ac:dyDescent="0.25">
      <c r="A291" s="23" t="s">
        <v>747</v>
      </c>
      <c r="B291" s="23" t="s">
        <v>626</v>
      </c>
      <c r="C291" s="94">
        <v>8.9823891384105199</v>
      </c>
      <c r="D291" s="141">
        <v>164.26897894999999</v>
      </c>
      <c r="E291" s="30"/>
      <c r="F291" s="37">
        <f t="shared" ref="F291:F296" si="9">IF($C$315=0,"",IF(C291="[for completion]","",C291/$C$315))</f>
        <v>9.6928043864645749E-3</v>
      </c>
      <c r="G291" s="37">
        <f t="shared" ref="G291:G296" si="10">IF($D$315=0,"",IF(D291="[for completion]","",D291/$D$315))</f>
        <v>0.36489403743353105</v>
      </c>
    </row>
    <row r="292" spans="1:7" x14ac:dyDescent="0.25">
      <c r="A292" s="23" t="s">
        <v>748</v>
      </c>
      <c r="B292" s="23" t="s">
        <v>628</v>
      </c>
      <c r="C292" s="94">
        <v>20.81473250244429</v>
      </c>
      <c r="D292" s="141">
        <v>107.82715709999999</v>
      </c>
      <c r="E292" s="30"/>
      <c r="F292" s="37">
        <f t="shared" si="9"/>
        <v>2.2460965272595623E-2</v>
      </c>
      <c r="G292" s="37">
        <f t="shared" si="10"/>
        <v>0.23951866597511734</v>
      </c>
    </row>
    <row r="293" spans="1:7" x14ac:dyDescent="0.25">
      <c r="A293" s="23" t="s">
        <v>749</v>
      </c>
      <c r="B293" s="23" t="s">
        <v>630</v>
      </c>
      <c r="C293" s="94">
        <v>14.318190963939211</v>
      </c>
      <c r="D293" s="141">
        <v>34.282579830000003</v>
      </c>
      <c r="E293" s="30"/>
      <c r="F293" s="37">
        <f t="shared" si="9"/>
        <v>1.5450613644430225E-2</v>
      </c>
      <c r="G293" s="37">
        <f t="shared" si="10"/>
        <v>7.615259465156636E-2</v>
      </c>
    </row>
    <row r="294" spans="1:7" x14ac:dyDescent="0.25">
      <c r="A294" s="23" t="s">
        <v>750</v>
      </c>
      <c r="B294" s="23" t="s">
        <v>632</v>
      </c>
      <c r="C294" s="94">
        <v>24.107473970264522</v>
      </c>
      <c r="D294" s="141">
        <v>31.612507140000002</v>
      </c>
      <c r="E294" s="30"/>
      <c r="F294" s="37">
        <f t="shared" si="9"/>
        <v>2.6014128963344988E-2</v>
      </c>
      <c r="G294" s="37">
        <f t="shared" si="10"/>
        <v>7.0221507660445145E-2</v>
      </c>
    </row>
    <row r="295" spans="1:7" x14ac:dyDescent="0.25">
      <c r="A295" s="23" t="s">
        <v>751</v>
      </c>
      <c r="B295" s="23" t="s">
        <v>634</v>
      </c>
      <c r="C295" s="94">
        <v>138.20724104999999</v>
      </c>
      <c r="D295" s="141">
        <v>57.482919670000001</v>
      </c>
      <c r="E295" s="30"/>
      <c r="F295" s="37">
        <f t="shared" si="9"/>
        <v>0.14913802237337256</v>
      </c>
      <c r="G295" s="37">
        <f t="shared" si="10"/>
        <v>0.12768798330595357</v>
      </c>
    </row>
    <row r="296" spans="1:7" x14ac:dyDescent="0.25">
      <c r="A296" s="23" t="s">
        <v>752</v>
      </c>
      <c r="B296" s="23" t="s">
        <v>636</v>
      </c>
      <c r="C296" s="94">
        <v>720.27691705999996</v>
      </c>
      <c r="D296" s="141">
        <v>54.708546249999998</v>
      </c>
      <c r="E296" s="30"/>
      <c r="F296" s="37">
        <f t="shared" si="9"/>
        <v>0.77724346535979205</v>
      </c>
      <c r="G296" s="37">
        <f t="shared" si="10"/>
        <v>0.12152521097338667</v>
      </c>
    </row>
    <row r="297" spans="1:7" x14ac:dyDescent="0.25">
      <c r="A297" s="23" t="s">
        <v>753</v>
      </c>
      <c r="B297" s="33"/>
      <c r="E297" s="30"/>
      <c r="F297" s="37"/>
      <c r="G297" s="37"/>
    </row>
    <row r="298" spans="1:7" x14ac:dyDescent="0.25">
      <c r="A298" s="23" t="s">
        <v>754</v>
      </c>
      <c r="B298" s="33"/>
      <c r="E298" s="30"/>
      <c r="F298" s="37"/>
      <c r="G298" s="37"/>
    </row>
    <row r="299" spans="1:7" x14ac:dyDescent="0.25">
      <c r="A299" s="23" t="s">
        <v>755</v>
      </c>
      <c r="B299" s="33"/>
      <c r="E299" s="30"/>
      <c r="F299" s="37"/>
      <c r="G299" s="37"/>
    </row>
    <row r="300" spans="1:7" x14ac:dyDescent="0.25">
      <c r="A300" s="23" t="s">
        <v>756</v>
      </c>
      <c r="B300" s="33"/>
      <c r="E300" s="33"/>
      <c r="F300" s="37"/>
      <c r="G300" s="37"/>
    </row>
    <row r="301" spans="1:7" x14ac:dyDescent="0.25">
      <c r="A301" s="23" t="s">
        <v>757</v>
      </c>
      <c r="B301" s="33"/>
      <c r="E301" s="33"/>
      <c r="F301" s="37"/>
      <c r="G301" s="37"/>
    </row>
    <row r="302" spans="1:7" x14ac:dyDescent="0.25">
      <c r="A302" s="23" t="s">
        <v>758</v>
      </c>
      <c r="B302" s="33"/>
      <c r="E302" s="33"/>
      <c r="F302" s="37"/>
      <c r="G302" s="37"/>
    </row>
    <row r="303" spans="1:7" x14ac:dyDescent="0.25">
      <c r="A303" s="23" t="s">
        <v>759</v>
      </c>
      <c r="B303" s="33"/>
      <c r="E303" s="33"/>
      <c r="F303" s="37"/>
      <c r="G303" s="37"/>
    </row>
    <row r="304" spans="1:7" x14ac:dyDescent="0.25">
      <c r="A304" s="23" t="s">
        <v>760</v>
      </c>
      <c r="B304" s="33"/>
      <c r="E304" s="33"/>
      <c r="F304" s="37"/>
      <c r="G304" s="37"/>
    </row>
    <row r="305" spans="1:7" x14ac:dyDescent="0.25">
      <c r="A305" s="23" t="s">
        <v>761</v>
      </c>
      <c r="B305" s="33"/>
      <c r="E305" s="33"/>
      <c r="F305" s="37"/>
      <c r="G305" s="37"/>
    </row>
    <row r="306" spans="1:7" x14ac:dyDescent="0.25">
      <c r="A306" s="23" t="s">
        <v>762</v>
      </c>
      <c r="B306" s="33"/>
      <c r="F306" s="37"/>
      <c r="G306" s="37"/>
    </row>
    <row r="307" spans="1:7" x14ac:dyDescent="0.25">
      <c r="A307" s="23" t="s">
        <v>763</v>
      </c>
      <c r="B307" s="33"/>
      <c r="E307" s="47"/>
      <c r="F307" s="37"/>
      <c r="G307" s="37"/>
    </row>
    <row r="308" spans="1:7" x14ac:dyDescent="0.25">
      <c r="A308" s="23" t="s">
        <v>764</v>
      </c>
      <c r="B308" s="33"/>
      <c r="E308" s="47"/>
      <c r="F308" s="37"/>
      <c r="G308" s="37"/>
    </row>
    <row r="309" spans="1:7" x14ac:dyDescent="0.25">
      <c r="A309" s="23" t="s">
        <v>765</v>
      </c>
      <c r="B309" s="33"/>
      <c r="E309" s="47"/>
      <c r="F309" s="37"/>
      <c r="G309" s="37"/>
    </row>
    <row r="310" spans="1:7" x14ac:dyDescent="0.25">
      <c r="A310" s="23" t="s">
        <v>766</v>
      </c>
      <c r="B310" s="33"/>
      <c r="E310" s="47"/>
      <c r="F310" s="37"/>
      <c r="G310" s="37"/>
    </row>
    <row r="311" spans="1:7" x14ac:dyDescent="0.25">
      <c r="A311" s="23" t="s">
        <v>767</v>
      </c>
      <c r="B311" s="33"/>
      <c r="E311" s="47"/>
      <c r="F311" s="37"/>
      <c r="G311" s="37"/>
    </row>
    <row r="312" spans="1:7" x14ac:dyDescent="0.25">
      <c r="A312" s="23" t="s">
        <v>768</v>
      </c>
      <c r="B312" s="33"/>
      <c r="E312" s="47"/>
      <c r="F312" s="37"/>
      <c r="G312" s="37"/>
    </row>
    <row r="313" spans="1:7" x14ac:dyDescent="0.25">
      <c r="A313" s="23" t="s">
        <v>769</v>
      </c>
      <c r="B313" s="33"/>
      <c r="E313" s="47"/>
      <c r="F313" s="37"/>
      <c r="G313" s="37"/>
    </row>
    <row r="314" spans="1:7" x14ac:dyDescent="0.25">
      <c r="A314" s="23" t="s">
        <v>770</v>
      </c>
      <c r="B314" s="33"/>
      <c r="E314" s="47"/>
      <c r="F314" s="37"/>
      <c r="G314" s="37"/>
    </row>
    <row r="315" spans="1:7" x14ac:dyDescent="0.25">
      <c r="A315" s="23" t="s">
        <v>771</v>
      </c>
      <c r="B315" s="38" t="s">
        <v>81</v>
      </c>
      <c r="C315" s="95">
        <f>SUM(C291:C314)</f>
        <v>926.70694468505849</v>
      </c>
      <c r="D315" s="142">
        <f>SUM(D291:D314)</f>
        <v>450.18268893999993</v>
      </c>
      <c r="E315" s="104"/>
      <c r="F315" s="145">
        <f>SUM(F291:F314)</f>
        <v>1</v>
      </c>
      <c r="G315" s="145">
        <f>SUM(G291:G314)</f>
        <v>1</v>
      </c>
    </row>
    <row r="316" spans="1:7" ht="15" customHeight="1" x14ac:dyDescent="0.25">
      <c r="A316" s="63"/>
      <c r="B316" s="64" t="s">
        <v>772</v>
      </c>
      <c r="C316" s="63" t="s">
        <v>619</v>
      </c>
      <c r="D316" s="63" t="s">
        <v>620</v>
      </c>
      <c r="E316" s="63"/>
      <c r="F316" s="63" t="s">
        <v>444</v>
      </c>
      <c r="G316" s="63" t="s">
        <v>621</v>
      </c>
    </row>
    <row r="317" spans="1:7" x14ac:dyDescent="0.25">
      <c r="A317" s="23" t="s">
        <v>773</v>
      </c>
      <c r="B317" s="23" t="s">
        <v>658</v>
      </c>
      <c r="C317" s="55">
        <v>0.57205141000000004</v>
      </c>
      <c r="D317" s="141">
        <f>D328</f>
        <v>450.18268893999993</v>
      </c>
      <c r="G317" s="23"/>
    </row>
    <row r="318" spans="1:7" x14ac:dyDescent="0.25">
      <c r="G318" s="23"/>
    </row>
    <row r="319" spans="1:7" x14ac:dyDescent="0.25">
      <c r="B319" s="33" t="s">
        <v>659</v>
      </c>
      <c r="G319" s="23"/>
    </row>
    <row r="320" spans="1:7" x14ac:dyDescent="0.25">
      <c r="A320" s="23" t="s">
        <v>774</v>
      </c>
      <c r="B320" s="23" t="s">
        <v>661</v>
      </c>
      <c r="C320" s="94">
        <v>141.46931622271387</v>
      </c>
      <c r="D320" s="141">
        <v>165.10261426</v>
      </c>
      <c r="F320" s="37">
        <f t="shared" ref="F320:F327" si="11">IF($C$328=0,"",IF(C320="[for completion]","",C320/$C$328))</f>
        <v>0.1526580943782527</v>
      </c>
      <c r="G320" s="37">
        <f t="shared" ref="G320:G327" si="12">IF($D$328=0,"",IF(D320="[for completion]","",D320/$D$328))</f>
        <v>0.36674580857107275</v>
      </c>
    </row>
    <row r="321" spans="1:7" x14ac:dyDescent="0.25">
      <c r="A321" s="23" t="s">
        <v>775</v>
      </c>
      <c r="B321" s="23" t="s">
        <v>663</v>
      </c>
      <c r="C321" s="94">
        <v>202.23449892866213</v>
      </c>
      <c r="D321" s="141">
        <v>86.779301989999993</v>
      </c>
      <c r="F321" s="37">
        <f t="shared" si="11"/>
        <v>0.2182291824708312</v>
      </c>
      <c r="G321" s="37">
        <f t="shared" si="12"/>
        <v>0.19276463560678114</v>
      </c>
    </row>
    <row r="322" spans="1:7" x14ac:dyDescent="0.25">
      <c r="A322" s="23" t="s">
        <v>776</v>
      </c>
      <c r="B322" s="23" t="s">
        <v>665</v>
      </c>
      <c r="C322" s="94">
        <v>213.90295499783696</v>
      </c>
      <c r="D322" s="141">
        <v>76.873275770000006</v>
      </c>
      <c r="F322" s="37">
        <f t="shared" si="11"/>
        <v>0.2308204942507816</v>
      </c>
      <c r="G322" s="37">
        <f t="shared" si="12"/>
        <v>0.17076017727604276</v>
      </c>
    </row>
    <row r="323" spans="1:7" x14ac:dyDescent="0.25">
      <c r="A323" s="23" t="s">
        <v>777</v>
      </c>
      <c r="B323" s="23" t="s">
        <v>667</v>
      </c>
      <c r="C323" s="94">
        <v>275.34287035</v>
      </c>
      <c r="D323" s="141">
        <v>53.437405759999997</v>
      </c>
      <c r="F323" s="37">
        <f t="shared" si="11"/>
        <v>0.29711967945117246</v>
      </c>
      <c r="G323" s="37">
        <f t="shared" si="12"/>
        <v>0.11870160064533734</v>
      </c>
    </row>
    <row r="324" spans="1:7" x14ac:dyDescent="0.25">
      <c r="A324" s="23" t="s">
        <v>778</v>
      </c>
      <c r="B324" s="23" t="s">
        <v>669</v>
      </c>
      <c r="C324" s="94">
        <v>47.906933780000003</v>
      </c>
      <c r="D324" s="141">
        <v>26.079049349999998</v>
      </c>
      <c r="F324" s="37">
        <f t="shared" si="11"/>
        <v>5.1695882991662674E-2</v>
      </c>
      <c r="G324" s="37">
        <f t="shared" si="12"/>
        <v>5.7929924874289863E-2</v>
      </c>
    </row>
    <row r="325" spans="1:7" x14ac:dyDescent="0.25">
      <c r="A325" s="23" t="s">
        <v>779</v>
      </c>
      <c r="B325" s="23" t="s">
        <v>671</v>
      </c>
      <c r="C325" s="94">
        <v>28.007541195845619</v>
      </c>
      <c r="D325" s="141">
        <v>16.000000060000001</v>
      </c>
      <c r="F325" s="37">
        <f t="shared" si="11"/>
        <v>3.0222651676969987E-2</v>
      </c>
      <c r="G325" s="37">
        <f t="shared" si="12"/>
        <v>3.5541126864903662E-2</v>
      </c>
    </row>
    <row r="326" spans="1:7" x14ac:dyDescent="0.25">
      <c r="A326" s="23" t="s">
        <v>780</v>
      </c>
      <c r="B326" s="23" t="s">
        <v>673</v>
      </c>
      <c r="C326" s="94">
        <v>5.4502199999999998</v>
      </c>
      <c r="D326" s="141">
        <v>7.0015091099999998</v>
      </c>
      <c r="F326" s="37">
        <f t="shared" si="11"/>
        <v>5.8812767415401829E-3</v>
      </c>
      <c r="G326" s="37">
        <f t="shared" si="12"/>
        <v>1.5552595161945813E-2</v>
      </c>
    </row>
    <row r="327" spans="1:7" x14ac:dyDescent="0.25">
      <c r="A327" s="23" t="s">
        <v>781</v>
      </c>
      <c r="B327" s="23" t="s">
        <v>675</v>
      </c>
      <c r="C327" s="94">
        <v>12.39260921</v>
      </c>
      <c r="D327" s="141">
        <v>18.909532639999998</v>
      </c>
      <c r="F327" s="37">
        <f t="shared" si="11"/>
        <v>1.3372738038789198E-2</v>
      </c>
      <c r="G327" s="37">
        <f t="shared" si="12"/>
        <v>4.2004130999626799E-2</v>
      </c>
    </row>
    <row r="328" spans="1:7" x14ac:dyDescent="0.25">
      <c r="A328" s="23" t="s">
        <v>782</v>
      </c>
      <c r="B328" s="38" t="s">
        <v>81</v>
      </c>
      <c r="C328" s="94">
        <f>SUM(C320:C327)</f>
        <v>926.7069446850586</v>
      </c>
      <c r="D328" s="141">
        <f>SUM(D320:D327)</f>
        <v>450.18268893999993</v>
      </c>
      <c r="F328" s="100">
        <f>SUM(F320:F327)</f>
        <v>1</v>
      </c>
      <c r="G328" s="100">
        <f>SUM(G320:G327)</f>
        <v>1</v>
      </c>
    </row>
    <row r="329" spans="1:7" outlineLevel="1" x14ac:dyDescent="0.25">
      <c r="A329" s="23" t="s">
        <v>783</v>
      </c>
      <c r="B329" s="40"/>
      <c r="F329" s="37"/>
      <c r="G329" s="37"/>
    </row>
    <row r="330" spans="1:7" outlineLevel="1" x14ac:dyDescent="0.25">
      <c r="A330" s="23" t="s">
        <v>784</v>
      </c>
      <c r="B330" s="40"/>
      <c r="F330" s="37"/>
      <c r="G330" s="37"/>
    </row>
    <row r="331" spans="1:7" outlineLevel="1" x14ac:dyDescent="0.25">
      <c r="A331" s="23" t="s">
        <v>785</v>
      </c>
      <c r="B331" s="40"/>
      <c r="F331" s="37"/>
      <c r="G331" s="37"/>
    </row>
    <row r="332" spans="1:7" outlineLevel="1" x14ac:dyDescent="0.25">
      <c r="A332" s="23" t="s">
        <v>786</v>
      </c>
      <c r="B332" s="40"/>
      <c r="F332" s="37"/>
      <c r="G332" s="37"/>
    </row>
    <row r="333" spans="1:7" outlineLevel="1" x14ac:dyDescent="0.25">
      <c r="A333" s="23" t="s">
        <v>787</v>
      </c>
      <c r="B333" s="40"/>
      <c r="F333" s="37"/>
      <c r="G333" s="37"/>
    </row>
    <row r="334" spans="1:7" outlineLevel="1" x14ac:dyDescent="0.25">
      <c r="A334" s="23" t="s">
        <v>788</v>
      </c>
      <c r="B334" s="40"/>
      <c r="F334" s="37"/>
      <c r="G334" s="37"/>
    </row>
    <row r="335" spans="1:7" outlineLevel="1" x14ac:dyDescent="0.25">
      <c r="A335" s="23" t="s">
        <v>789</v>
      </c>
      <c r="B335" s="40"/>
      <c r="F335" s="37"/>
      <c r="G335" s="37"/>
    </row>
    <row r="336" spans="1:7" outlineLevel="1" x14ac:dyDescent="0.25">
      <c r="A336" s="23" t="s">
        <v>790</v>
      </c>
      <c r="B336" s="40"/>
      <c r="F336" s="37"/>
      <c r="G336" s="37"/>
    </row>
    <row r="337" spans="1:7" outlineLevel="1" x14ac:dyDescent="0.25">
      <c r="A337" s="23" t="s">
        <v>791</v>
      </c>
      <c r="B337" s="40"/>
      <c r="F337" s="47"/>
      <c r="G337" s="47"/>
    </row>
    <row r="338" spans="1:7" ht="15" customHeight="1" x14ac:dyDescent="0.25">
      <c r="A338" s="63"/>
      <c r="B338" s="64" t="s">
        <v>792</v>
      </c>
      <c r="C338" s="63" t="s">
        <v>619</v>
      </c>
      <c r="D338" s="63" t="s">
        <v>620</v>
      </c>
      <c r="E338" s="63"/>
      <c r="F338" s="63" t="s">
        <v>444</v>
      </c>
      <c r="G338" s="63" t="s">
        <v>621</v>
      </c>
    </row>
    <row r="339" spans="1:7" x14ac:dyDescent="0.25">
      <c r="A339" s="23" t="s">
        <v>793</v>
      </c>
      <c r="B339" s="23" t="s">
        <v>658</v>
      </c>
      <c r="C339" s="55" t="s">
        <v>889</v>
      </c>
      <c r="D339" s="55" t="s">
        <v>889</v>
      </c>
      <c r="G339" s="23"/>
    </row>
    <row r="340" spans="1:7" x14ac:dyDescent="0.25">
      <c r="G340" s="23"/>
    </row>
    <row r="341" spans="1:7" x14ac:dyDescent="0.25">
      <c r="B341" s="33" t="s">
        <v>659</v>
      </c>
      <c r="G341" s="23"/>
    </row>
    <row r="342" spans="1:7" x14ac:dyDescent="0.25">
      <c r="A342" s="23" t="s">
        <v>794</v>
      </c>
      <c r="B342" s="23" t="s">
        <v>661</v>
      </c>
      <c r="C342" s="55" t="s">
        <v>889</v>
      </c>
      <c r="D342" s="55" t="s">
        <v>889</v>
      </c>
      <c r="F342" s="37" t="str">
        <f t="shared" ref="F342:F348" si="13">IF($C$350=0,"",IF(C342="[Mark as ND1 if not relevant]","",C342/$C$350))</f>
        <v/>
      </c>
      <c r="G342" s="37" t="str">
        <f t="shared" ref="G342:G348" si="14">IF($D$350=0,"",IF(D342="[Mark as ND1 if not relevant]","",D342/$D$350))</f>
        <v/>
      </c>
    </row>
    <row r="343" spans="1:7" x14ac:dyDescent="0.25">
      <c r="A343" s="23" t="s">
        <v>795</v>
      </c>
      <c r="B343" s="23" t="s">
        <v>663</v>
      </c>
      <c r="C343" s="55" t="s">
        <v>889</v>
      </c>
      <c r="D343" s="55" t="s">
        <v>889</v>
      </c>
      <c r="F343" s="37" t="str">
        <f t="shared" si="13"/>
        <v/>
      </c>
      <c r="G343" s="37" t="str">
        <f t="shared" si="14"/>
        <v/>
      </c>
    </row>
    <row r="344" spans="1:7" x14ac:dyDescent="0.25">
      <c r="A344" s="23" t="s">
        <v>796</v>
      </c>
      <c r="B344" s="23" t="s">
        <v>665</v>
      </c>
      <c r="C344" s="55" t="s">
        <v>889</v>
      </c>
      <c r="D344" s="55" t="s">
        <v>889</v>
      </c>
      <c r="F344" s="37" t="str">
        <f t="shared" si="13"/>
        <v/>
      </c>
      <c r="G344" s="37" t="str">
        <f t="shared" si="14"/>
        <v/>
      </c>
    </row>
    <row r="345" spans="1:7" x14ac:dyDescent="0.25">
      <c r="A345" s="23" t="s">
        <v>797</v>
      </c>
      <c r="B345" s="23" t="s">
        <v>667</v>
      </c>
      <c r="C345" s="55" t="s">
        <v>889</v>
      </c>
      <c r="D345" s="55" t="s">
        <v>889</v>
      </c>
      <c r="F345" s="37" t="str">
        <f t="shared" si="13"/>
        <v/>
      </c>
      <c r="G345" s="37" t="str">
        <f t="shared" si="14"/>
        <v/>
      </c>
    </row>
    <row r="346" spans="1:7" x14ac:dyDescent="0.25">
      <c r="A346" s="23" t="s">
        <v>798</v>
      </c>
      <c r="B346" s="23" t="s">
        <v>669</v>
      </c>
      <c r="C346" s="55" t="s">
        <v>889</v>
      </c>
      <c r="D346" s="55" t="s">
        <v>889</v>
      </c>
      <c r="F346" s="37" t="str">
        <f t="shared" si="13"/>
        <v/>
      </c>
      <c r="G346" s="37" t="str">
        <f t="shared" si="14"/>
        <v/>
      </c>
    </row>
    <row r="347" spans="1:7" x14ac:dyDescent="0.25">
      <c r="A347" s="23" t="s">
        <v>799</v>
      </c>
      <c r="B347" s="23" t="s">
        <v>671</v>
      </c>
      <c r="C347" s="55" t="s">
        <v>889</v>
      </c>
      <c r="D347" s="55" t="s">
        <v>889</v>
      </c>
      <c r="F347" s="37" t="str">
        <f t="shared" si="13"/>
        <v/>
      </c>
      <c r="G347" s="37" t="str">
        <f t="shared" si="14"/>
        <v/>
      </c>
    </row>
    <row r="348" spans="1:7" x14ac:dyDescent="0.25">
      <c r="A348" s="23" t="s">
        <v>800</v>
      </c>
      <c r="B348" s="23" t="s">
        <v>673</v>
      </c>
      <c r="C348" s="55" t="s">
        <v>889</v>
      </c>
      <c r="D348" s="55" t="s">
        <v>889</v>
      </c>
      <c r="F348" s="37" t="str">
        <f t="shared" si="13"/>
        <v/>
      </c>
      <c r="G348" s="37" t="str">
        <f t="shared" si="14"/>
        <v/>
      </c>
    </row>
    <row r="349" spans="1:7" x14ac:dyDescent="0.25">
      <c r="A349" s="23" t="s">
        <v>801</v>
      </c>
      <c r="B349" s="23" t="s">
        <v>675</v>
      </c>
      <c r="C349" s="55" t="s">
        <v>889</v>
      </c>
      <c r="D349" s="55" t="s">
        <v>889</v>
      </c>
      <c r="F349" s="37"/>
      <c r="G349" s="37"/>
    </row>
    <row r="350" spans="1:7" x14ac:dyDescent="0.25">
      <c r="A350" s="23" t="s">
        <v>802</v>
      </c>
      <c r="B350" s="38" t="s">
        <v>81</v>
      </c>
      <c r="C350" s="23">
        <f>SUM(C342:C349)</f>
        <v>0</v>
      </c>
      <c r="D350" s="23">
        <f>SUM(D342:D349)</f>
        <v>0</v>
      </c>
      <c r="F350" s="47"/>
      <c r="G350" s="47"/>
    </row>
    <row r="351" spans="1:7" outlineLevel="1" x14ac:dyDescent="0.25">
      <c r="A351" s="23" t="s">
        <v>803</v>
      </c>
      <c r="B351" s="40"/>
      <c r="F351" s="37" t="str">
        <f t="shared" ref="F351:F356" si="15">IF($C$350=0,"",IF(C351="[for completion]","",C351/$C$350))</f>
        <v/>
      </c>
      <c r="G351" s="37" t="str">
        <f t="shared" ref="G351:G356" si="16">IF($D$350=0,"",IF(D351="[for completion]","",D351/$D$350))</f>
        <v/>
      </c>
    </row>
    <row r="352" spans="1:7" outlineLevel="1" x14ac:dyDescent="0.25">
      <c r="A352" s="23" t="s">
        <v>804</v>
      </c>
      <c r="B352" s="40"/>
      <c r="F352" s="37" t="str">
        <f t="shared" si="15"/>
        <v/>
      </c>
      <c r="G352" s="37" t="str">
        <f t="shared" si="16"/>
        <v/>
      </c>
    </row>
    <row r="353" spans="1:7" outlineLevel="1" x14ac:dyDescent="0.25">
      <c r="A353" s="23" t="s">
        <v>805</v>
      </c>
      <c r="B353" s="40"/>
      <c r="F353" s="37" t="str">
        <f t="shared" si="15"/>
        <v/>
      </c>
      <c r="G353" s="37" t="str">
        <f t="shared" si="16"/>
        <v/>
      </c>
    </row>
    <row r="354" spans="1:7" outlineLevel="1" x14ac:dyDescent="0.25">
      <c r="A354" s="23" t="s">
        <v>806</v>
      </c>
      <c r="B354" s="40"/>
      <c r="F354" s="37" t="str">
        <f t="shared" si="15"/>
        <v/>
      </c>
      <c r="G354" s="37" t="str">
        <f t="shared" si="16"/>
        <v/>
      </c>
    </row>
    <row r="355" spans="1:7" outlineLevel="1" x14ac:dyDescent="0.25">
      <c r="A355" s="23" t="s">
        <v>807</v>
      </c>
      <c r="B355" s="40"/>
      <c r="F355" s="37" t="str">
        <f t="shared" si="15"/>
        <v/>
      </c>
      <c r="G355" s="37" t="str">
        <f t="shared" si="16"/>
        <v/>
      </c>
    </row>
    <row r="356" spans="1:7" outlineLevel="1" x14ac:dyDescent="0.25">
      <c r="A356" s="23" t="s">
        <v>808</v>
      </c>
      <c r="B356" s="40"/>
      <c r="F356" s="37" t="str">
        <f t="shared" si="15"/>
        <v/>
      </c>
      <c r="G356" s="37" t="str">
        <f t="shared" si="16"/>
        <v/>
      </c>
    </row>
    <row r="357" spans="1:7" outlineLevel="1" x14ac:dyDescent="0.25">
      <c r="A357" s="23" t="s">
        <v>809</v>
      </c>
      <c r="B357" s="40"/>
      <c r="F357" s="37"/>
      <c r="G357" s="37"/>
    </row>
    <row r="358" spans="1:7" outlineLevel="1" x14ac:dyDescent="0.25">
      <c r="A358" s="23" t="s">
        <v>810</v>
      </c>
      <c r="B358" s="40"/>
      <c r="F358" s="37"/>
      <c r="G358" s="37"/>
    </row>
    <row r="359" spans="1:7" outlineLevel="1" x14ac:dyDescent="0.25">
      <c r="A359" s="23" t="s">
        <v>811</v>
      </c>
      <c r="B359" s="40"/>
      <c r="F359" s="37"/>
      <c r="G359" s="47"/>
    </row>
    <row r="360" spans="1:7" x14ac:dyDescent="0.25">
      <c r="A360" s="63"/>
      <c r="B360" s="64" t="s">
        <v>812</v>
      </c>
      <c r="C360" s="63" t="s">
        <v>813</v>
      </c>
      <c r="D360" s="63"/>
      <c r="E360" s="63"/>
      <c r="F360" s="63"/>
      <c r="G360" s="66"/>
    </row>
    <row r="361" spans="1:7" x14ac:dyDescent="0.25">
      <c r="A361" s="23" t="s">
        <v>814</v>
      </c>
      <c r="B361" s="33" t="s">
        <v>815</v>
      </c>
      <c r="C361" s="94">
        <v>0.78851354917636407</v>
      </c>
      <c r="G361" s="23"/>
    </row>
    <row r="362" spans="1:7" x14ac:dyDescent="0.25">
      <c r="A362" s="23" t="s">
        <v>816</v>
      </c>
      <c r="B362" s="33" t="s">
        <v>817</v>
      </c>
      <c r="C362" s="94">
        <v>20.323438771025906</v>
      </c>
      <c r="G362" s="23"/>
    </row>
    <row r="363" spans="1:7" x14ac:dyDescent="0.25">
      <c r="A363" s="23" t="s">
        <v>818</v>
      </c>
      <c r="B363" s="33" t="s">
        <v>819</v>
      </c>
      <c r="C363" s="94">
        <v>4.8737143688251363</v>
      </c>
      <c r="G363" s="23"/>
    </row>
    <row r="364" spans="1:7" x14ac:dyDescent="0.25">
      <c r="A364" s="23" t="s">
        <v>820</v>
      </c>
      <c r="B364" s="33" t="s">
        <v>821</v>
      </c>
      <c r="C364" s="94">
        <v>9.257789436244769</v>
      </c>
      <c r="G364" s="23"/>
    </row>
    <row r="365" spans="1:7" x14ac:dyDescent="0.25">
      <c r="A365" s="23" t="s">
        <v>822</v>
      </c>
      <c r="B365" s="33" t="s">
        <v>823</v>
      </c>
      <c r="C365" s="94">
        <v>0.52874632030142399</v>
      </c>
      <c r="G365" s="23"/>
    </row>
    <row r="366" spans="1:7" x14ac:dyDescent="0.25">
      <c r="A366" s="23" t="s">
        <v>824</v>
      </c>
      <c r="B366" s="33" t="s">
        <v>825</v>
      </c>
      <c r="C366" s="94">
        <v>2.0731392414987262</v>
      </c>
      <c r="G366" s="23"/>
    </row>
    <row r="367" spans="1:7" x14ac:dyDescent="0.25">
      <c r="A367" s="23" t="s">
        <v>826</v>
      </c>
      <c r="B367" s="33" t="s">
        <v>827</v>
      </c>
      <c r="C367" s="94">
        <v>45.514912343044251</v>
      </c>
      <c r="G367" s="23"/>
    </row>
    <row r="368" spans="1:7" x14ac:dyDescent="0.25">
      <c r="A368" s="23" t="s">
        <v>828</v>
      </c>
      <c r="B368" s="33" t="s">
        <v>829</v>
      </c>
      <c r="C368" s="94">
        <v>9.8922702949631187</v>
      </c>
      <c r="G368" s="23"/>
    </row>
    <row r="369" spans="1:7" x14ac:dyDescent="0.25">
      <c r="A369" s="23" t="s">
        <v>830</v>
      </c>
      <c r="B369" s="33" t="s">
        <v>831</v>
      </c>
      <c r="C369" s="94">
        <v>0</v>
      </c>
      <c r="G369" s="23"/>
    </row>
    <row r="370" spans="1:7" x14ac:dyDescent="0.25">
      <c r="A370" s="23" t="s">
        <v>832</v>
      </c>
      <c r="B370" s="33" t="s">
        <v>79</v>
      </c>
      <c r="C370" s="94">
        <v>6.747475674920306</v>
      </c>
      <c r="G370" s="23"/>
    </row>
    <row r="371" spans="1:7" outlineLevel="1" x14ac:dyDescent="0.25">
      <c r="A371" s="23" t="s">
        <v>833</v>
      </c>
      <c r="B371" s="40"/>
      <c r="G371" s="23"/>
    </row>
    <row r="372" spans="1:7" outlineLevel="1" x14ac:dyDescent="0.25">
      <c r="A372" s="23" t="s">
        <v>834</v>
      </c>
      <c r="B372" s="40"/>
      <c r="G372" s="23"/>
    </row>
    <row r="373" spans="1:7" outlineLevel="1" x14ac:dyDescent="0.25">
      <c r="A373" s="23" t="s">
        <v>835</v>
      </c>
      <c r="B373" s="40"/>
      <c r="G373" s="23"/>
    </row>
    <row r="374" spans="1:7" outlineLevel="1" x14ac:dyDescent="0.25">
      <c r="A374" s="23" t="s">
        <v>836</v>
      </c>
      <c r="B374" s="40"/>
      <c r="G374" s="23"/>
    </row>
    <row r="375" spans="1:7" outlineLevel="1" x14ac:dyDescent="0.25">
      <c r="A375" s="23" t="s">
        <v>837</v>
      </c>
      <c r="B375" s="40"/>
      <c r="G375" s="23"/>
    </row>
    <row r="376" spans="1:7" outlineLevel="1" x14ac:dyDescent="0.25">
      <c r="A376" s="23" t="s">
        <v>838</v>
      </c>
      <c r="B376" s="40"/>
      <c r="G376" s="23"/>
    </row>
    <row r="377" spans="1:7" outlineLevel="1" x14ac:dyDescent="0.25">
      <c r="A377" s="23" t="s">
        <v>839</v>
      </c>
      <c r="B377" s="40"/>
      <c r="G377" s="23"/>
    </row>
    <row r="378" spans="1:7" outlineLevel="1" x14ac:dyDescent="0.25">
      <c r="A378" s="23" t="s">
        <v>840</v>
      </c>
      <c r="B378" s="40"/>
      <c r="G378" s="23"/>
    </row>
    <row r="379" spans="1:7" outlineLevel="1" x14ac:dyDescent="0.25">
      <c r="A379" s="23" t="s">
        <v>841</v>
      </c>
      <c r="B379" s="40"/>
      <c r="G379" s="23"/>
    </row>
    <row r="380" spans="1:7" outlineLevel="1" x14ac:dyDescent="0.25">
      <c r="A380" s="23" t="s">
        <v>842</v>
      </c>
      <c r="B380" s="40"/>
      <c r="G380" s="23"/>
    </row>
    <row r="381" spans="1:7" outlineLevel="1" x14ac:dyDescent="0.25">
      <c r="A381" s="23" t="s">
        <v>843</v>
      </c>
      <c r="B381" s="40"/>
      <c r="G381" s="23"/>
    </row>
    <row r="382" spans="1:7" outlineLevel="1" x14ac:dyDescent="0.25">
      <c r="A382" s="23" t="s">
        <v>844</v>
      </c>
      <c r="B382" s="40"/>
    </row>
    <row r="383" spans="1:7" outlineLevel="1" x14ac:dyDescent="0.25">
      <c r="A383" s="23" t="s">
        <v>845</v>
      </c>
      <c r="B383" s="40"/>
    </row>
    <row r="384" spans="1:7" outlineLevel="1" x14ac:dyDescent="0.25">
      <c r="A384" s="23" t="s">
        <v>846</v>
      </c>
      <c r="B384" s="40"/>
    </row>
    <row r="385" spans="1:2" outlineLevel="1" x14ac:dyDescent="0.25">
      <c r="A385" s="23" t="s">
        <v>847</v>
      </c>
      <c r="B385" s="40"/>
    </row>
    <row r="386" spans="1:2" outlineLevel="1" x14ac:dyDescent="0.25">
      <c r="A386" s="23" t="s">
        <v>848</v>
      </c>
      <c r="B386" s="40"/>
    </row>
    <row r="387" spans="1:2" outlineLevel="1" x14ac:dyDescent="0.25">
      <c r="A387" s="23" t="s">
        <v>849</v>
      </c>
      <c r="B387" s="40"/>
    </row>
  </sheetData>
  <hyperlinks>
    <hyperlink ref="B8" location="'B. ATT Mortgage Assets'!B286" display="7.B Commercial Cover Pool" xr:uid="{00000000-0004-0000-0200-000000000000}"/>
    <hyperlink ref="B179" location="'2. Harmonised Glossary'!A14" display="Non-Performing Loans (NPLs)" xr:uid="{00000000-0004-0000-0200-000001000000}"/>
    <hyperlink ref="B11" location="'2. Harmonised Glossary'!A12" display="Property Type Information" xr:uid="{00000000-0004-0000-0200-000002000000}"/>
    <hyperlink ref="B215" location="'2. Harmonised Glossary'!A288" display="Loan to Value (LTV) Information - Un-indexed" xr:uid="{00000000-0004-0000-0200-000003000000}"/>
    <hyperlink ref="B237" location="'2. Harmonised Glossary'!A11" display="Loan to Value (LTV) Information - Indexed" xr:uid="{00000000-0004-0000-0200-000004000000}"/>
    <hyperlink ref="B316" location="'2. Harmonised Glossary'!A11" display="Loan to Value (LTV) Information - Un-indexed" xr:uid="{00000000-0004-0000-0200-000005000000}"/>
    <hyperlink ref="B338" location="'2. Harmonised Glossary'!A11" display="Loan to Value (LTV) Information - Indexed" xr:uid="{00000000-0004-0000-0200-000006000000}"/>
    <hyperlink ref="B177" location="'2. Harmonised Glossary'!A9" display="Breakdown by Interest Rate" xr:uid="{00000000-0004-0000-0200-000007000000}"/>
    <hyperlink ref="B207" location="'2. Harmonised Glossary'!A14" display="Non-Performing Loans (NPLs)" xr:uid="{00000000-0004-0000-0200-000008000000}"/>
    <hyperlink ref="B20" location="'2. Harmonised Glossary'!A12" display="Property Type Information" xr:uid="{00000000-0004-0000-0200-000009000000}"/>
    <hyperlink ref="B243" location="'2. Harmonised Glossary'!A288" display="Loan to Value (LTV) Information - Un-indexed" xr:uid="{00000000-0004-0000-0200-00000A000000}"/>
    <hyperlink ref="B265" location="'2. Harmonised Glossary'!A11" display="Loan to Value (LTV) Information - Indexed" xr:uid="{00000000-0004-0000-0200-00000B000000}"/>
    <hyperlink ref="B481" location="'2. Harmonised Glossary'!A11" display="Loan to Value (LTV) Information - Un-indexed" xr:uid="{00000000-0004-0000-0200-00000C000000}"/>
    <hyperlink ref="B503" location="'2. Harmonised Glossary'!A11" display="Loan to Value (LTV) Information - Indexed" xr:uid="{00000000-0004-0000-0200-00000D000000}"/>
    <hyperlink ref="B15" location="'B1. ATT Mortgage Assets'!A10" display="7. Mortgage Assets" xr:uid="{00000000-0004-0000-0200-00000E000000}"/>
    <hyperlink ref="B17" location="'B1. ATT Mortgage Assets'!A423" display="7.B Commercial Cover Pool" xr:uid="{00000000-0004-0000-0200-000010000000}"/>
    <hyperlink ref="B7" location="'B. ATT Mortgage Assets'!B185" display="7.A Residential Cover Pool" xr:uid="{00000000-0004-0000-0200-000011000000}"/>
    <hyperlink ref="B6" location="'B. ATT Mortgage Assets'!B10" display="7. Mortgage Assets" xr:uid="{00000000-0004-0000-0200-000012000000}"/>
    <hyperlink ref="B149" location="'2. Harmonised Glossary'!A9" display="Breakdown by Interest Rate" xr:uid="{00000000-0004-0000-0200-000013000000}"/>
    <hyperlink ref="B453" location="'2. Harmonised Glossary'!A11" display="Loan to Value (LTV) Information - Un-indexed" xr:uid="{00000000-0004-0000-0200-000014000000}"/>
    <hyperlink ref="B475" location="'2. Harmonised Glossary'!A11" display="Loan to Value (LTV) Information - Indexed" xr:uid="{00000000-0004-0000-0200-000015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383"/>
  <sheetViews>
    <sheetView zoomScale="80" zoomScaleNormal="80" workbookViewId="0">
      <selection activeCell="F19" sqref="F19"/>
    </sheetView>
  </sheetViews>
  <sheetFormatPr baseColWidth="10" defaultColWidth="11.42578125" defaultRowHeight="15" outlineLevelRow="1" x14ac:dyDescent="0.25"/>
  <cols>
    <col min="1" max="1" width="16.28515625" customWidth="1"/>
    <col min="2" max="2" width="89.85546875" style="23" bestFit="1" customWidth="1"/>
    <col min="3" max="3" width="66" customWidth="1"/>
  </cols>
  <sheetData>
    <row r="1" spans="1:6" ht="31.5" x14ac:dyDescent="0.25">
      <c r="A1" s="121" t="s">
        <v>853</v>
      </c>
      <c r="B1" s="121"/>
      <c r="C1" s="122"/>
    </row>
    <row r="2" spans="1:6" x14ac:dyDescent="0.25">
      <c r="B2" s="122"/>
      <c r="C2" s="122"/>
    </row>
    <row r="3" spans="1:6" x14ac:dyDescent="0.25">
      <c r="A3" s="123" t="s">
        <v>854</v>
      </c>
      <c r="B3" s="124"/>
      <c r="C3" s="122"/>
    </row>
    <row r="4" spans="1:6" x14ac:dyDescent="0.25">
      <c r="B4" s="125"/>
      <c r="C4" s="122"/>
    </row>
    <row r="5" spans="1:6" ht="37.5" x14ac:dyDescent="0.25">
      <c r="A5" s="126" t="s">
        <v>15</v>
      </c>
      <c r="B5" s="126" t="s">
        <v>1190</v>
      </c>
      <c r="C5" s="127" t="s">
        <v>1117</v>
      </c>
    </row>
    <row r="6" spans="1:6" ht="45" x14ac:dyDescent="0.25">
      <c r="A6" s="91" t="s">
        <v>855</v>
      </c>
      <c r="B6" s="131" t="s">
        <v>1118</v>
      </c>
      <c r="C6" s="125" t="s">
        <v>1119</v>
      </c>
    </row>
    <row r="7" spans="1:6" ht="45" x14ac:dyDescent="0.25">
      <c r="A7" s="91" t="s">
        <v>856</v>
      </c>
      <c r="B7" s="131" t="s">
        <v>1120</v>
      </c>
      <c r="C7" s="125" t="s">
        <v>1121</v>
      </c>
    </row>
    <row r="8" spans="1:6" ht="45" x14ac:dyDescent="0.25">
      <c r="A8" s="91" t="s">
        <v>857</v>
      </c>
      <c r="B8" s="131" t="s">
        <v>990</v>
      </c>
      <c r="C8" s="125" t="s">
        <v>1122</v>
      </c>
    </row>
    <row r="9" spans="1:6" x14ac:dyDescent="0.25">
      <c r="A9" s="91" t="s">
        <v>858</v>
      </c>
      <c r="B9" s="131" t="s">
        <v>859</v>
      </c>
      <c r="C9" s="125"/>
    </row>
    <row r="10" spans="1:6" ht="44.25" customHeight="1" x14ac:dyDescent="0.25">
      <c r="A10" s="91" t="s">
        <v>860</v>
      </c>
      <c r="B10" s="131" t="s">
        <v>861</v>
      </c>
      <c r="C10" s="125"/>
    </row>
    <row r="11" spans="1:6" ht="54.75" customHeight="1" x14ac:dyDescent="0.25">
      <c r="A11" s="91" t="s">
        <v>862</v>
      </c>
      <c r="B11" s="131" t="s">
        <v>863</v>
      </c>
      <c r="C11" s="125"/>
    </row>
    <row r="12" spans="1:6" x14ac:dyDescent="0.25">
      <c r="A12" s="91" t="s">
        <v>864</v>
      </c>
      <c r="B12" s="131" t="s">
        <v>1123</v>
      </c>
      <c r="C12" s="51" t="s">
        <v>1191</v>
      </c>
      <c r="D12" s="90"/>
      <c r="E12" s="90"/>
    </row>
    <row r="13" spans="1:6" x14ac:dyDescent="0.25">
      <c r="A13" s="91" t="s">
        <v>866</v>
      </c>
      <c r="B13" s="131" t="s">
        <v>865</v>
      </c>
      <c r="C13" s="125"/>
      <c r="D13" s="90"/>
      <c r="E13" s="90"/>
      <c r="F13" s="90"/>
    </row>
    <row r="14" spans="1:6" x14ac:dyDescent="0.25">
      <c r="A14" s="91" t="s">
        <v>868</v>
      </c>
      <c r="B14" s="131" t="s">
        <v>867</v>
      </c>
      <c r="C14" s="51" t="s">
        <v>1155</v>
      </c>
      <c r="D14" s="90"/>
      <c r="E14" s="90"/>
      <c r="F14" s="90"/>
    </row>
    <row r="15" spans="1:6" ht="30" x14ac:dyDescent="0.25">
      <c r="A15" s="91" t="s">
        <v>870</v>
      </c>
      <c r="B15" s="131" t="s">
        <v>869</v>
      </c>
      <c r="C15" s="125"/>
    </row>
    <row r="16" spans="1:6" x14ac:dyDescent="0.25">
      <c r="A16" s="91" t="s">
        <v>872</v>
      </c>
      <c r="B16" s="129" t="s">
        <v>871</v>
      </c>
      <c r="C16" s="125" t="s">
        <v>1154</v>
      </c>
      <c r="D16" s="90"/>
    </row>
    <row r="17" spans="1:7" ht="30" customHeight="1" x14ac:dyDescent="0.25">
      <c r="A17" s="91" t="s">
        <v>873</v>
      </c>
      <c r="B17" s="129" t="s">
        <v>1153</v>
      </c>
      <c r="C17" s="125"/>
    </row>
    <row r="18" spans="1:7" x14ac:dyDescent="0.25">
      <c r="A18" s="91" t="s">
        <v>875</v>
      </c>
      <c r="B18" s="129" t="s">
        <v>874</v>
      </c>
      <c r="C18" s="51" t="s">
        <v>1156</v>
      </c>
    </row>
    <row r="19" spans="1:7" outlineLevel="1" x14ac:dyDescent="0.25">
      <c r="A19" s="91" t="s">
        <v>1124</v>
      </c>
      <c r="B19" s="132" t="s">
        <v>876</v>
      </c>
      <c r="C19" s="125"/>
    </row>
    <row r="20" spans="1:7" s="90" customFormat="1" outlineLevel="1" x14ac:dyDescent="0.25">
      <c r="A20" s="91" t="s">
        <v>1125</v>
      </c>
      <c r="B20" s="133" t="s">
        <v>1126</v>
      </c>
      <c r="C20" s="51" t="s">
        <v>1155</v>
      </c>
    </row>
    <row r="21" spans="1:7" s="90" customFormat="1" outlineLevel="1" x14ac:dyDescent="0.25">
      <c r="A21" s="91" t="s">
        <v>877</v>
      </c>
      <c r="B21" s="133" t="s">
        <v>878</v>
      </c>
      <c r="C21" s="125"/>
    </row>
    <row r="22" spans="1:7" s="90" customFormat="1" outlineLevel="1" x14ac:dyDescent="0.25">
      <c r="A22" s="91" t="s">
        <v>879</v>
      </c>
      <c r="B22" s="133"/>
      <c r="C22" s="125"/>
    </row>
    <row r="23" spans="1:7" outlineLevel="1" x14ac:dyDescent="0.25">
      <c r="A23" s="91" t="s">
        <v>880</v>
      </c>
      <c r="B23" s="133"/>
      <c r="C23" s="125"/>
    </row>
    <row r="24" spans="1:7" x14ac:dyDescent="0.25">
      <c r="A24" s="91" t="s">
        <v>881</v>
      </c>
      <c r="B24" s="133"/>
      <c r="C24" s="125"/>
    </row>
    <row r="25" spans="1:7" x14ac:dyDescent="0.25">
      <c r="A25" s="91" t="s">
        <v>882</v>
      </c>
      <c r="B25" s="133"/>
      <c r="C25" s="125"/>
    </row>
    <row r="26" spans="1:7" x14ac:dyDescent="0.25">
      <c r="A26" s="91" t="s">
        <v>1127</v>
      </c>
      <c r="B26" s="133"/>
      <c r="C26" s="125"/>
    </row>
    <row r="27" spans="1:7" x14ac:dyDescent="0.25">
      <c r="A27" s="91" t="s">
        <v>1128</v>
      </c>
      <c r="B27" s="133"/>
      <c r="C27" s="125"/>
    </row>
    <row r="28" spans="1:7" ht="18.75" outlineLevel="1" x14ac:dyDescent="0.25">
      <c r="A28" s="126"/>
      <c r="B28" s="126" t="s">
        <v>1129</v>
      </c>
      <c r="C28" s="127" t="s">
        <v>1117</v>
      </c>
    </row>
    <row r="29" spans="1:7" outlineLevel="1" x14ac:dyDescent="0.25">
      <c r="A29" s="91" t="s">
        <v>884</v>
      </c>
      <c r="B29" s="131" t="s">
        <v>1130</v>
      </c>
      <c r="C29" s="134" t="s">
        <v>889</v>
      </c>
      <c r="D29" s="90"/>
      <c r="E29" s="90"/>
      <c r="F29" s="90"/>
      <c r="G29" s="90"/>
    </row>
    <row r="30" spans="1:7" outlineLevel="1" x14ac:dyDescent="0.25">
      <c r="A30" s="91" t="s">
        <v>887</v>
      </c>
      <c r="B30" s="131" t="s">
        <v>1131</v>
      </c>
      <c r="C30" s="134" t="s">
        <v>889</v>
      </c>
      <c r="D30" s="90"/>
      <c r="E30" s="90"/>
      <c r="F30" s="90"/>
      <c r="G30" s="90"/>
    </row>
    <row r="31" spans="1:7" x14ac:dyDescent="0.25">
      <c r="A31" s="91" t="s">
        <v>890</v>
      </c>
      <c r="B31" s="131" t="s">
        <v>1132</v>
      </c>
      <c r="C31" s="134" t="s">
        <v>889</v>
      </c>
      <c r="D31" s="90"/>
      <c r="E31" s="90"/>
      <c r="F31" s="90"/>
      <c r="G31" s="90"/>
    </row>
    <row r="32" spans="1:7" x14ac:dyDescent="0.25">
      <c r="A32" s="91" t="s">
        <v>893</v>
      </c>
      <c r="B32" s="135"/>
      <c r="C32" s="134"/>
    </row>
    <row r="33" spans="1:3" s="90" customFormat="1" x14ac:dyDescent="0.25">
      <c r="A33" s="91" t="s">
        <v>894</v>
      </c>
      <c r="B33" s="135"/>
      <c r="C33" s="134"/>
    </row>
    <row r="34" spans="1:3" s="90" customFormat="1" x14ac:dyDescent="0.25">
      <c r="A34" s="91" t="s">
        <v>1133</v>
      </c>
      <c r="B34" s="135"/>
      <c r="C34" s="134"/>
    </row>
    <row r="35" spans="1:3" x14ac:dyDescent="0.25">
      <c r="A35" s="91" t="s">
        <v>1134</v>
      </c>
      <c r="B35" s="135"/>
      <c r="C35" s="134"/>
    </row>
    <row r="36" spans="1:3" x14ac:dyDescent="0.25">
      <c r="A36" s="91" t="s">
        <v>1135</v>
      </c>
      <c r="B36" s="135"/>
      <c r="C36" s="134"/>
    </row>
    <row r="37" spans="1:3" x14ac:dyDescent="0.25">
      <c r="A37" s="91" t="s">
        <v>1136</v>
      </c>
      <c r="B37" s="135"/>
      <c r="C37" s="134"/>
    </row>
    <row r="38" spans="1:3" x14ac:dyDescent="0.25">
      <c r="A38" s="91" t="s">
        <v>1137</v>
      </c>
      <c r="B38" s="135"/>
      <c r="C38" s="134"/>
    </row>
    <row r="39" spans="1:3" x14ac:dyDescent="0.25">
      <c r="A39" s="91" t="s">
        <v>1138</v>
      </c>
      <c r="B39" s="135"/>
      <c r="C39" s="134"/>
    </row>
    <row r="40" spans="1:3" x14ac:dyDescent="0.25">
      <c r="A40" s="91" t="s">
        <v>1139</v>
      </c>
      <c r="B40" s="135"/>
      <c r="C40" s="134"/>
    </row>
    <row r="41" spans="1:3" x14ac:dyDescent="0.25">
      <c r="A41" s="91" t="s">
        <v>1140</v>
      </c>
      <c r="B41" s="135"/>
      <c r="C41" s="134"/>
    </row>
    <row r="42" spans="1:3" x14ac:dyDescent="0.25">
      <c r="A42" s="91" t="s">
        <v>1141</v>
      </c>
      <c r="B42" s="135"/>
      <c r="C42" s="134"/>
    </row>
    <row r="43" spans="1:3" x14ac:dyDescent="0.25">
      <c r="A43" s="91" t="s">
        <v>1142</v>
      </c>
      <c r="B43" s="135"/>
      <c r="C43" s="134"/>
    </row>
    <row r="44" spans="1:3" ht="18.75" x14ac:dyDescent="0.25">
      <c r="A44" s="126"/>
      <c r="B44" s="126" t="s">
        <v>1143</v>
      </c>
      <c r="C44" s="127" t="s">
        <v>883</v>
      </c>
    </row>
    <row r="45" spans="1:3" x14ac:dyDescent="0.25">
      <c r="A45" s="91" t="s">
        <v>895</v>
      </c>
      <c r="B45" s="129" t="s">
        <v>885</v>
      </c>
      <c r="C45" s="125" t="s">
        <v>886</v>
      </c>
    </row>
    <row r="46" spans="1:3" x14ac:dyDescent="0.25">
      <c r="A46" s="91" t="s">
        <v>1145</v>
      </c>
      <c r="B46" s="129" t="s">
        <v>888</v>
      </c>
      <c r="C46" s="125" t="s">
        <v>889</v>
      </c>
    </row>
    <row r="47" spans="1:3" x14ac:dyDescent="0.25">
      <c r="A47" s="91" t="s">
        <v>1146</v>
      </c>
      <c r="B47" s="129" t="s">
        <v>891</v>
      </c>
      <c r="C47" s="125" t="s">
        <v>892</v>
      </c>
    </row>
    <row r="48" spans="1:3" x14ac:dyDescent="0.25">
      <c r="A48" s="91" t="s">
        <v>897</v>
      </c>
      <c r="B48" s="130"/>
      <c r="C48" s="125"/>
    </row>
    <row r="49" spans="1:4" x14ac:dyDescent="0.25">
      <c r="A49" s="91" t="s">
        <v>898</v>
      </c>
      <c r="B49" s="130"/>
      <c r="C49" s="125"/>
    </row>
    <row r="50" spans="1:4" x14ac:dyDescent="0.25">
      <c r="A50" s="91" t="s">
        <v>899</v>
      </c>
      <c r="B50" s="129"/>
      <c r="C50" s="125"/>
    </row>
    <row r="51" spans="1:4" ht="18.75" x14ac:dyDescent="0.25">
      <c r="A51" s="126"/>
      <c r="B51" s="126" t="s">
        <v>1144</v>
      </c>
      <c r="C51" s="127" t="s">
        <v>1117</v>
      </c>
    </row>
    <row r="52" spans="1:4" x14ac:dyDescent="0.25">
      <c r="A52" s="91" t="s">
        <v>1147</v>
      </c>
      <c r="B52" s="131" t="s">
        <v>896</v>
      </c>
      <c r="C52" s="125"/>
      <c r="D52" s="90"/>
    </row>
    <row r="53" spans="1:4" x14ac:dyDescent="0.25">
      <c r="A53" s="91" t="s">
        <v>1148</v>
      </c>
      <c r="B53" s="130"/>
      <c r="C53" s="128"/>
    </row>
    <row r="54" spans="1:4" x14ac:dyDescent="0.25">
      <c r="A54" s="91" t="s">
        <v>1149</v>
      </c>
      <c r="B54" s="130"/>
      <c r="C54" s="128"/>
    </row>
    <row r="55" spans="1:4" x14ac:dyDescent="0.25">
      <c r="A55" s="91" t="s">
        <v>1150</v>
      </c>
      <c r="B55" s="130"/>
      <c r="C55" s="128"/>
    </row>
    <row r="56" spans="1:4" x14ac:dyDescent="0.25">
      <c r="A56" s="91" t="s">
        <v>1151</v>
      </c>
      <c r="B56" s="130"/>
      <c r="C56" s="128"/>
    </row>
    <row r="57" spans="1:4" x14ac:dyDescent="0.25">
      <c r="A57" s="91" t="s">
        <v>1152</v>
      </c>
      <c r="B57" s="130"/>
      <c r="C57" s="128"/>
    </row>
    <row r="58" spans="1:4" x14ac:dyDescent="0.25">
      <c r="B58" s="33"/>
    </row>
    <row r="59" spans="1:4" x14ac:dyDescent="0.25">
      <c r="B59" s="33"/>
    </row>
    <row r="60" spans="1:4" x14ac:dyDescent="0.25">
      <c r="B60" s="33"/>
    </row>
    <row r="61" spans="1:4" x14ac:dyDescent="0.25">
      <c r="B61" s="33"/>
    </row>
    <row r="62" spans="1:4" x14ac:dyDescent="0.25">
      <c r="B62" s="33"/>
    </row>
    <row r="63" spans="1:4" x14ac:dyDescent="0.25">
      <c r="B63" s="33"/>
    </row>
    <row r="64" spans="1:4"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19"/>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20" spans="2:2" x14ac:dyDescent="0.25">
      <c r="B120" s="33"/>
    </row>
    <row r="121" spans="2:2" x14ac:dyDescent="0.25">
      <c r="B121" s="33"/>
    </row>
    <row r="122" spans="2:2" x14ac:dyDescent="0.25">
      <c r="B122" s="33"/>
    </row>
    <row r="127" spans="2:2" x14ac:dyDescent="0.25">
      <c r="B127" s="28"/>
    </row>
    <row r="128" spans="2:2" x14ac:dyDescent="0.25">
      <c r="B128" s="146"/>
    </row>
    <row r="134" spans="2:2" x14ac:dyDescent="0.25">
      <c r="B134" s="34"/>
    </row>
    <row r="135" spans="2:2" x14ac:dyDescent="0.25">
      <c r="B135"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245" spans="2:2" x14ac:dyDescent="0.25">
      <c r="B245" s="30"/>
    </row>
    <row r="246" spans="2:2" x14ac:dyDescent="0.25">
      <c r="B246" s="33"/>
    </row>
    <row r="247" spans="2:2" x14ac:dyDescent="0.25">
      <c r="B247" s="33"/>
    </row>
    <row r="250" spans="2:2" x14ac:dyDescent="0.25">
      <c r="B250" s="33"/>
    </row>
    <row r="266" spans="2:2" x14ac:dyDescent="0.25">
      <c r="B266" s="30"/>
    </row>
    <row r="296" spans="2:2" x14ac:dyDescent="0.25">
      <c r="B296" s="28"/>
    </row>
    <row r="297" spans="2:2" x14ac:dyDescent="0.25">
      <c r="B297" s="33"/>
    </row>
    <row r="299" spans="2:2" x14ac:dyDescent="0.25">
      <c r="B299" s="33"/>
    </row>
    <row r="300" spans="2:2" x14ac:dyDescent="0.25">
      <c r="B300" s="33"/>
    </row>
    <row r="301" spans="2:2" x14ac:dyDescent="0.25">
      <c r="B301" s="33"/>
    </row>
    <row r="302" spans="2:2" x14ac:dyDescent="0.25">
      <c r="B302" s="33"/>
    </row>
    <row r="303" spans="2:2" x14ac:dyDescent="0.25">
      <c r="B303" s="33"/>
    </row>
    <row r="304" spans="2:2" x14ac:dyDescent="0.25">
      <c r="B304" s="33"/>
    </row>
    <row r="305" spans="2:2" x14ac:dyDescent="0.25">
      <c r="B305" s="33"/>
    </row>
    <row r="306" spans="2:2" x14ac:dyDescent="0.25">
      <c r="B306" s="33"/>
    </row>
    <row r="307" spans="2:2" x14ac:dyDescent="0.25">
      <c r="B307" s="33"/>
    </row>
    <row r="308" spans="2:2" x14ac:dyDescent="0.25">
      <c r="B308" s="33"/>
    </row>
    <row r="309" spans="2:2" x14ac:dyDescent="0.25">
      <c r="B309" s="33"/>
    </row>
    <row r="310" spans="2:2" x14ac:dyDescent="0.25">
      <c r="B310"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32" spans="2:2" x14ac:dyDescent="0.25">
      <c r="B332" s="33"/>
    </row>
    <row r="333" spans="2:2" x14ac:dyDescent="0.25">
      <c r="B333" s="33"/>
    </row>
    <row r="334" spans="2:2" x14ac:dyDescent="0.25">
      <c r="B334" s="33"/>
    </row>
    <row r="335" spans="2:2" x14ac:dyDescent="0.25">
      <c r="B335" s="33"/>
    </row>
    <row r="336" spans="2:2" x14ac:dyDescent="0.25">
      <c r="B336" s="33"/>
    </row>
    <row r="338" spans="2:2" x14ac:dyDescent="0.25">
      <c r="B338" s="33"/>
    </row>
    <row r="341" spans="2:2" x14ac:dyDescent="0.25">
      <c r="B341"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1" spans="2:2" x14ac:dyDescent="0.25">
      <c r="B351" s="33"/>
    </row>
    <row r="352" spans="2:2" x14ac:dyDescent="0.25">
      <c r="B352" s="33"/>
    </row>
    <row r="353" spans="2:2" x14ac:dyDescent="0.25">
      <c r="B353" s="33"/>
    </row>
    <row r="354" spans="2:2" x14ac:dyDescent="0.25">
      <c r="B354" s="33"/>
    </row>
    <row r="355" spans="2:2" x14ac:dyDescent="0.25">
      <c r="B355" s="33"/>
    </row>
    <row r="356" spans="2:2" x14ac:dyDescent="0.25">
      <c r="B356" s="33"/>
    </row>
    <row r="357" spans="2:2" x14ac:dyDescent="0.25">
      <c r="B357" s="33"/>
    </row>
    <row r="358" spans="2:2" x14ac:dyDescent="0.25">
      <c r="B358" s="33"/>
    </row>
    <row r="359" spans="2:2" x14ac:dyDescent="0.25">
      <c r="B359" s="33"/>
    </row>
    <row r="360" spans="2:2" x14ac:dyDescent="0.25">
      <c r="B360" s="33"/>
    </row>
    <row r="361" spans="2:2" x14ac:dyDescent="0.25">
      <c r="B361" s="33"/>
    </row>
    <row r="362" spans="2:2" x14ac:dyDescent="0.25">
      <c r="B362" s="33"/>
    </row>
    <row r="366" spans="2:2" x14ac:dyDescent="0.25">
      <c r="B366" s="28"/>
    </row>
    <row r="383" spans="2:2" x14ac:dyDescent="0.25">
      <c r="B383" s="147"/>
    </row>
  </sheetData>
  <protectedRanges>
    <protectedRange sqref="B32:C43 C29:C31" name="Glossary_1"/>
  </protectedRanges>
  <hyperlinks>
    <hyperlink ref="C12" location="'D1. Bond List'!I2" display="Link to D1 Bond List" xr:uid="{00000000-0004-0000-0500-000000000000}"/>
    <hyperlink ref="C14" r:id="rId1" xr:uid="{00000000-0004-0000-0500-000001000000}"/>
    <hyperlink ref="C18" location="'A. ATT General'!A230" display="Derivate" xr:uid="{6A9E2139-9509-4DE6-9925-0FA1C4D021FC}"/>
    <hyperlink ref="C20" r:id="rId2" xr:uid="{363AEEB6-D9EC-4B3B-BC1B-8239EF218DEF}"/>
  </hyperlinks>
  <pageMargins left="0.70866141732283472" right="0.70866141732283472" top="0.74803149606299213" bottom="0.74803149606299213" header="0.31496062992125984" footer="0.31496062992125984"/>
  <pageSetup paperSize="9" scale="50" orientation="landscape" r:id="rId3"/>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43386"/>
  </sheetPr>
  <dimension ref="B1:J32"/>
  <sheetViews>
    <sheetView zoomScale="80" zoomScaleNormal="80" workbookViewId="0"/>
  </sheetViews>
  <sheetFormatPr baseColWidth="10" defaultColWidth="9.140625" defaultRowHeight="15" x14ac:dyDescent="0.25"/>
  <cols>
    <col min="2" max="2" width="22.42578125" customWidth="1"/>
    <col min="3" max="3" width="21.7109375" customWidth="1"/>
    <col min="4" max="4" width="22.28515625" bestFit="1" customWidth="1"/>
    <col min="5" max="7" width="17.42578125" bestFit="1" customWidth="1"/>
    <col min="9" max="9" width="9.42578125" customWidth="1"/>
  </cols>
  <sheetData>
    <row r="1" spans="2:10" ht="15.75" x14ac:dyDescent="0.25">
      <c r="B1" s="190" t="s">
        <v>1277</v>
      </c>
      <c r="C1" s="191"/>
    </row>
    <row r="2" spans="2:10" ht="45" x14ac:dyDescent="0.25">
      <c r="B2" s="64" t="s">
        <v>992</v>
      </c>
      <c r="C2" s="63" t="s">
        <v>1015</v>
      </c>
      <c r="D2" s="76" t="s">
        <v>993</v>
      </c>
      <c r="E2" s="63" t="s">
        <v>994</v>
      </c>
      <c r="F2" s="120" t="s">
        <v>1112</v>
      </c>
      <c r="G2" s="76" t="s">
        <v>1016</v>
      </c>
      <c r="H2" s="63" t="s">
        <v>995</v>
      </c>
      <c r="I2" s="63" t="s">
        <v>1017</v>
      </c>
      <c r="J2" s="63" t="s">
        <v>1111</v>
      </c>
    </row>
    <row r="3" spans="2:10" x14ac:dyDescent="0.25">
      <c r="B3" s="105" t="s">
        <v>1000</v>
      </c>
      <c r="C3" t="s">
        <v>1001</v>
      </c>
      <c r="D3" s="106">
        <v>41663</v>
      </c>
      <c r="E3" s="107">
        <v>45315</v>
      </c>
      <c r="F3" s="108">
        <v>12000000</v>
      </c>
      <c r="G3" s="109" t="s">
        <v>156</v>
      </c>
      <c r="H3" s="110">
        <v>2.2100000000000002E-2</v>
      </c>
      <c r="I3">
        <v>1</v>
      </c>
      <c r="J3" s="112" t="s">
        <v>997</v>
      </c>
    </row>
    <row r="4" spans="2:10" x14ac:dyDescent="0.25">
      <c r="B4" s="105" t="s">
        <v>1002</v>
      </c>
      <c r="D4" s="106">
        <v>41668</v>
      </c>
      <c r="E4" s="107">
        <v>45320</v>
      </c>
      <c r="F4" s="108">
        <v>15000000</v>
      </c>
      <c r="G4" s="109" t="s">
        <v>156</v>
      </c>
      <c r="H4" s="110">
        <v>2.2499999999999999E-2</v>
      </c>
      <c r="I4">
        <v>1</v>
      </c>
      <c r="J4" s="112" t="s">
        <v>997</v>
      </c>
    </row>
    <row r="5" spans="2:10" x14ac:dyDescent="0.25">
      <c r="B5" s="105" t="s">
        <v>1003</v>
      </c>
      <c r="D5" s="106">
        <v>42003</v>
      </c>
      <c r="E5" s="107">
        <v>46386</v>
      </c>
      <c r="F5" s="111">
        <v>2086000</v>
      </c>
      <c r="G5" s="109" t="s">
        <v>156</v>
      </c>
      <c r="H5" s="110" t="s">
        <v>1004</v>
      </c>
      <c r="I5">
        <v>1</v>
      </c>
      <c r="J5" s="112" t="s">
        <v>997</v>
      </c>
    </row>
    <row r="6" spans="2:10" x14ac:dyDescent="0.25">
      <c r="B6" s="105" t="s">
        <v>1005</v>
      </c>
      <c r="D6" s="106">
        <v>42814</v>
      </c>
      <c r="E6" s="107">
        <v>45371</v>
      </c>
      <c r="F6" s="111">
        <v>3000000</v>
      </c>
      <c r="G6" s="109" t="s">
        <v>156</v>
      </c>
      <c r="H6" s="110">
        <v>6.0000000000000001E-3</v>
      </c>
      <c r="I6">
        <v>2</v>
      </c>
      <c r="J6" s="112" t="s">
        <v>997</v>
      </c>
    </row>
    <row r="7" spans="2:10" x14ac:dyDescent="0.25">
      <c r="B7" s="105" t="s">
        <v>1006</v>
      </c>
      <c r="D7" s="106">
        <v>42963</v>
      </c>
      <c r="E7" s="107">
        <v>48442</v>
      </c>
      <c r="F7" s="111">
        <v>10000000</v>
      </c>
      <c r="G7" s="109" t="s">
        <v>156</v>
      </c>
      <c r="H7" s="110">
        <v>1.413E-2</v>
      </c>
      <c r="I7">
        <v>1</v>
      </c>
      <c r="J7" s="112" t="s">
        <v>997</v>
      </c>
    </row>
    <row r="8" spans="2:10" x14ac:dyDescent="0.25">
      <c r="B8" s="105" t="s">
        <v>1007</v>
      </c>
      <c r="D8" s="106">
        <v>43656</v>
      </c>
      <c r="E8" s="107">
        <v>47309</v>
      </c>
      <c r="F8" s="111">
        <v>10000000</v>
      </c>
      <c r="G8" s="109" t="s">
        <v>156</v>
      </c>
      <c r="H8" s="110">
        <v>2.3999999999999998E-3</v>
      </c>
      <c r="I8">
        <v>3</v>
      </c>
      <c r="J8" s="112" t="s">
        <v>997</v>
      </c>
    </row>
    <row r="9" spans="2:10" x14ac:dyDescent="0.25">
      <c r="B9" s="105" t="s">
        <v>1008</v>
      </c>
      <c r="D9" s="106">
        <v>43685</v>
      </c>
      <c r="E9" s="107">
        <v>46013</v>
      </c>
      <c r="F9" s="111">
        <v>10000000</v>
      </c>
      <c r="G9" s="109" t="s">
        <v>156</v>
      </c>
      <c r="H9" s="110">
        <v>1E-3</v>
      </c>
      <c r="I9">
        <v>3</v>
      </c>
      <c r="J9" s="112" t="s">
        <v>997</v>
      </c>
    </row>
    <row r="10" spans="2:10" x14ac:dyDescent="0.25">
      <c r="B10" s="105" t="s">
        <v>1009</v>
      </c>
      <c r="D10" s="106">
        <v>43776</v>
      </c>
      <c r="E10" s="107">
        <v>53273</v>
      </c>
      <c r="F10" s="111">
        <v>10000000</v>
      </c>
      <c r="G10" s="109" t="s">
        <v>156</v>
      </c>
      <c r="H10" s="110">
        <v>0.01</v>
      </c>
      <c r="I10">
        <v>3</v>
      </c>
      <c r="J10" s="112" t="s">
        <v>997</v>
      </c>
    </row>
    <row r="11" spans="2:10" x14ac:dyDescent="0.25">
      <c r="B11" s="105" t="s">
        <v>1010</v>
      </c>
      <c r="D11" s="106">
        <v>43801</v>
      </c>
      <c r="E11" s="107">
        <v>54750</v>
      </c>
      <c r="F11" s="111">
        <v>10000000</v>
      </c>
      <c r="G11" s="109" t="s">
        <v>156</v>
      </c>
      <c r="H11" s="110">
        <v>1.1650000000000001E-2</v>
      </c>
      <c r="I11">
        <v>3</v>
      </c>
      <c r="J11" s="112" t="s">
        <v>997</v>
      </c>
    </row>
    <row r="12" spans="2:10" x14ac:dyDescent="0.25">
      <c r="B12" s="105" t="s">
        <v>1011</v>
      </c>
      <c r="D12" s="106">
        <v>43970</v>
      </c>
      <c r="E12" s="107">
        <v>46556</v>
      </c>
      <c r="F12" s="111">
        <v>500000000</v>
      </c>
      <c r="G12" s="109" t="s">
        <v>156</v>
      </c>
      <c r="H12" s="110">
        <v>1E-4</v>
      </c>
      <c r="I12">
        <v>3</v>
      </c>
      <c r="J12" s="112" t="s">
        <v>997</v>
      </c>
    </row>
    <row r="13" spans="2:10" x14ac:dyDescent="0.25">
      <c r="B13" s="105" t="s">
        <v>1012</v>
      </c>
      <c r="D13" s="106">
        <v>44260</v>
      </c>
      <c r="E13" s="107">
        <v>46086</v>
      </c>
      <c r="F13" s="111">
        <v>1100000000</v>
      </c>
      <c r="G13" s="109" t="s">
        <v>156</v>
      </c>
      <c r="H13" s="110" t="s">
        <v>1004</v>
      </c>
      <c r="I13">
        <v>1</v>
      </c>
      <c r="J13" s="112" t="s">
        <v>997</v>
      </c>
    </row>
    <row r="14" spans="2:10" x14ac:dyDescent="0.25">
      <c r="B14" s="105" t="s">
        <v>1013</v>
      </c>
      <c r="D14" s="106">
        <v>44448</v>
      </c>
      <c r="E14" s="107">
        <v>47004</v>
      </c>
      <c r="F14" s="111">
        <v>500000000</v>
      </c>
      <c r="G14" s="109" t="s">
        <v>156</v>
      </c>
      <c r="H14" s="110">
        <v>1E-4</v>
      </c>
      <c r="I14">
        <v>3</v>
      </c>
      <c r="J14" s="112" t="s">
        <v>997</v>
      </c>
    </row>
    <row r="15" spans="2:10" x14ac:dyDescent="0.25">
      <c r="B15" s="105" t="s">
        <v>1014</v>
      </c>
      <c r="D15" s="106">
        <v>44693</v>
      </c>
      <c r="E15" s="107">
        <v>47249</v>
      </c>
      <c r="F15" s="111">
        <v>500000000</v>
      </c>
      <c r="G15" s="109" t="s">
        <v>156</v>
      </c>
      <c r="H15" s="110">
        <v>1.6250000000000001E-2</v>
      </c>
      <c r="I15">
        <v>3</v>
      </c>
      <c r="J15" s="112" t="s">
        <v>997</v>
      </c>
    </row>
    <row r="16" spans="2:10" x14ac:dyDescent="0.25">
      <c r="B16" s="105" t="s">
        <v>1197</v>
      </c>
      <c r="D16" s="106"/>
      <c r="E16" s="107">
        <v>44834</v>
      </c>
      <c r="F16" s="111">
        <v>213783.8</v>
      </c>
      <c r="G16" s="109" t="s">
        <v>156</v>
      </c>
      <c r="H16" s="110"/>
      <c r="J16" s="112" t="s">
        <v>997</v>
      </c>
    </row>
    <row r="17" spans="2:8" x14ac:dyDescent="0.25">
      <c r="D17" s="112"/>
      <c r="E17" s="112"/>
      <c r="F17" s="113">
        <f>SUM(F3:F16)</f>
        <v>2682299783.8000002</v>
      </c>
      <c r="G17" s="113"/>
      <c r="H17" s="112"/>
    </row>
    <row r="18" spans="2:8" x14ac:dyDescent="0.25">
      <c r="D18" s="112"/>
      <c r="E18" s="112"/>
      <c r="F18" s="113"/>
      <c r="G18" s="113"/>
      <c r="H18" s="112"/>
    </row>
    <row r="20" spans="2:8" x14ac:dyDescent="0.25">
      <c r="B20" s="148"/>
      <c r="C20" s="148" t="s">
        <v>1193</v>
      </c>
      <c r="D20" s="148"/>
    </row>
    <row r="21" spans="2:8" x14ac:dyDescent="0.25">
      <c r="B21" s="149" t="s">
        <v>1194</v>
      </c>
      <c r="C21" s="149" t="s">
        <v>1195</v>
      </c>
      <c r="D21" s="149" t="s">
        <v>1196</v>
      </c>
    </row>
    <row r="22" spans="2:8" ht="162.75" customHeight="1" x14ac:dyDescent="0.25">
      <c r="B22" s="158" t="s">
        <v>1197</v>
      </c>
      <c r="C22" s="157" t="s">
        <v>1206</v>
      </c>
      <c r="D22" s="156" t="s">
        <v>1207</v>
      </c>
      <c r="E22" s="153"/>
    </row>
    <row r="23" spans="2:8" x14ac:dyDescent="0.25">
      <c r="B23" s="151"/>
    </row>
    <row r="24" spans="2:8" x14ac:dyDescent="0.25">
      <c r="B24" s="150" t="s">
        <v>1017</v>
      </c>
    </row>
    <row r="25" spans="2:8" x14ac:dyDescent="0.25">
      <c r="B25" s="1">
        <v>1</v>
      </c>
      <c r="C25" t="s">
        <v>1198</v>
      </c>
    </row>
    <row r="26" spans="2:8" x14ac:dyDescent="0.25">
      <c r="B26" s="1"/>
      <c r="D26" s="152" t="s">
        <v>1199</v>
      </c>
    </row>
    <row r="27" spans="2:8" x14ac:dyDescent="0.25">
      <c r="B27" s="1">
        <v>2</v>
      </c>
      <c r="C27" t="s">
        <v>1200</v>
      </c>
    </row>
    <row r="28" spans="2:8" x14ac:dyDescent="0.25">
      <c r="B28" s="1"/>
      <c r="C28" s="153"/>
      <c r="D28" t="s">
        <v>1201</v>
      </c>
    </row>
    <row r="29" spans="2:8" x14ac:dyDescent="0.25">
      <c r="B29" s="154">
        <v>3</v>
      </c>
      <c r="C29" t="s">
        <v>1202</v>
      </c>
    </row>
    <row r="30" spans="2:8" x14ac:dyDescent="0.25">
      <c r="B30" s="154"/>
      <c r="D30" t="s">
        <v>1203</v>
      </c>
    </row>
    <row r="31" spans="2:8" x14ac:dyDescent="0.25">
      <c r="B31" s="1">
        <v>4</v>
      </c>
      <c r="C31" s="155" t="s">
        <v>1204</v>
      </c>
    </row>
    <row r="32" spans="2:8" x14ac:dyDescent="0.25">
      <c r="B32" s="152"/>
      <c r="D32" t="s">
        <v>1205</v>
      </c>
    </row>
  </sheetData>
  <pageMargins left="0.7" right="0.7" top="0.75" bottom="0.75"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A167"/>
  <sheetViews>
    <sheetView zoomScale="60" zoomScaleNormal="60" workbookViewId="0"/>
  </sheetViews>
  <sheetFormatPr baseColWidth="10" defaultColWidth="9.140625" defaultRowHeight="15" x14ac:dyDescent="0.25"/>
  <cols>
    <col min="1" max="1" width="255.5703125" customWidth="1"/>
  </cols>
  <sheetData>
    <row r="1" spans="1:1" x14ac:dyDescent="0.25">
      <c r="A1" s="165" t="s">
        <v>900</v>
      </c>
    </row>
    <row r="2" spans="1:1" x14ac:dyDescent="0.25">
      <c r="A2" s="162"/>
    </row>
    <row r="3" spans="1:1" x14ac:dyDescent="0.25">
      <c r="A3" s="163" t="s">
        <v>1222</v>
      </c>
    </row>
    <row r="4" spans="1:1" x14ac:dyDescent="0.25">
      <c r="A4" s="163" t="s">
        <v>1223</v>
      </c>
    </row>
    <row r="5" spans="1:1" x14ac:dyDescent="0.25">
      <c r="A5" s="163" t="s">
        <v>1224</v>
      </c>
    </row>
    <row r="6" spans="1:1" ht="17.25" x14ac:dyDescent="0.25">
      <c r="A6" s="164"/>
    </row>
    <row r="7" spans="1:1" x14ac:dyDescent="0.25">
      <c r="A7" s="165" t="s">
        <v>901</v>
      </c>
    </row>
    <row r="8" spans="1:1" x14ac:dyDescent="0.25">
      <c r="A8" s="166" t="s">
        <v>1213</v>
      </c>
    </row>
    <row r="9" spans="1:1" x14ac:dyDescent="0.25">
      <c r="A9" s="167" t="s">
        <v>1266</v>
      </c>
    </row>
    <row r="10" spans="1:1" x14ac:dyDescent="0.25">
      <c r="A10" s="167" t="s">
        <v>1267</v>
      </c>
    </row>
    <row r="11" spans="1:1" x14ac:dyDescent="0.25">
      <c r="A11" s="167" t="s">
        <v>1268</v>
      </c>
    </row>
    <row r="12" spans="1:1" x14ac:dyDescent="0.25">
      <c r="A12" s="167" t="s">
        <v>1269</v>
      </c>
    </row>
    <row r="13" spans="1:1" x14ac:dyDescent="0.25">
      <c r="A13" s="167" t="s">
        <v>902</v>
      </c>
    </row>
    <row r="14" spans="1:1" ht="17.25" x14ac:dyDescent="0.25">
      <c r="A14" s="168"/>
    </row>
    <row r="15" spans="1:1" ht="15.75" x14ac:dyDescent="0.25">
      <c r="A15" s="169" t="s">
        <v>903</v>
      </c>
    </row>
    <row r="16" spans="1:1" x14ac:dyDescent="0.25">
      <c r="A16" s="170" t="s">
        <v>904</v>
      </c>
    </row>
    <row r="17" spans="1:1" x14ac:dyDescent="0.25">
      <c r="A17" s="139" t="s">
        <v>1225</v>
      </c>
    </row>
    <row r="18" spans="1:1" x14ac:dyDescent="0.25">
      <c r="A18" s="139" t="s">
        <v>1226</v>
      </c>
    </row>
    <row r="19" spans="1:1" x14ac:dyDescent="0.25">
      <c r="A19" s="139" t="s">
        <v>1227</v>
      </c>
    </row>
    <row r="20" spans="1:1" x14ac:dyDescent="0.25">
      <c r="A20" s="139" t="s">
        <v>1228</v>
      </c>
    </row>
    <row r="21" spans="1:1" x14ac:dyDescent="0.25">
      <c r="A21" s="139" t="s">
        <v>1229</v>
      </c>
    </row>
    <row r="22" spans="1:1" x14ac:dyDescent="0.25">
      <c r="A22" s="139" t="s">
        <v>905</v>
      </c>
    </row>
    <row r="23" spans="1:1" x14ac:dyDescent="0.25">
      <c r="A23" s="170" t="s">
        <v>906</v>
      </c>
    </row>
    <row r="24" spans="1:1" x14ac:dyDescent="0.25">
      <c r="A24" s="171" t="s">
        <v>1230</v>
      </c>
    </row>
    <row r="25" spans="1:1" x14ac:dyDescent="0.25">
      <c r="A25" s="171" t="s">
        <v>907</v>
      </c>
    </row>
    <row r="26" spans="1:1" x14ac:dyDescent="0.25">
      <c r="A26" s="170" t="s">
        <v>908</v>
      </c>
    </row>
    <row r="27" spans="1:1" x14ac:dyDescent="0.25">
      <c r="A27" s="139" t="s">
        <v>1231</v>
      </c>
    </row>
    <row r="28" spans="1:1" x14ac:dyDescent="0.25">
      <c r="A28" s="139" t="s">
        <v>1232</v>
      </c>
    </row>
    <row r="29" spans="1:1" x14ac:dyDescent="0.25">
      <c r="A29" s="139" t="s">
        <v>1233</v>
      </c>
    </row>
    <row r="30" spans="1:1" x14ac:dyDescent="0.25">
      <c r="A30" s="139" t="s">
        <v>1234</v>
      </c>
    </row>
    <row r="31" spans="1:1" ht="17.25" x14ac:dyDescent="0.25">
      <c r="A31" s="172"/>
    </row>
    <row r="32" spans="1:1" ht="15.75" x14ac:dyDescent="0.25">
      <c r="A32" s="169" t="s">
        <v>909</v>
      </c>
    </row>
    <row r="33" spans="1:1" x14ac:dyDescent="0.25">
      <c r="A33" s="170" t="s">
        <v>910</v>
      </c>
    </row>
    <row r="34" spans="1:1" x14ac:dyDescent="0.25">
      <c r="A34" s="139" t="s">
        <v>1235</v>
      </c>
    </row>
    <row r="35" spans="1:1" x14ac:dyDescent="0.25">
      <c r="A35" s="139" t="s">
        <v>1236</v>
      </c>
    </row>
    <row r="36" spans="1:1" x14ac:dyDescent="0.25">
      <c r="A36" s="139" t="s">
        <v>1237</v>
      </c>
    </row>
    <row r="37" spans="1:1" x14ac:dyDescent="0.25">
      <c r="A37" s="139" t="s">
        <v>911</v>
      </c>
    </row>
    <row r="38" spans="1:1" x14ac:dyDescent="0.25">
      <c r="A38" s="170" t="s">
        <v>1214</v>
      </c>
    </row>
    <row r="39" spans="1:1" x14ac:dyDescent="0.25">
      <c r="A39" s="173" t="s">
        <v>1238</v>
      </c>
    </row>
    <row r="40" spans="1:1" x14ac:dyDescent="0.25">
      <c r="A40" s="139" t="s">
        <v>1239</v>
      </c>
    </row>
    <row r="41" spans="1:1" x14ac:dyDescent="0.25">
      <c r="A41" s="139" t="s">
        <v>1240</v>
      </c>
    </row>
    <row r="42" spans="1:1" x14ac:dyDescent="0.25">
      <c r="A42" s="139" t="s">
        <v>912</v>
      </c>
    </row>
    <row r="43" spans="1:1" x14ac:dyDescent="0.25">
      <c r="A43" s="173" t="s">
        <v>913</v>
      </c>
    </row>
    <row r="44" spans="1:1" x14ac:dyDescent="0.25">
      <c r="A44" s="170" t="s">
        <v>1215</v>
      </c>
    </row>
    <row r="45" spans="1:1" x14ac:dyDescent="0.25">
      <c r="A45" s="173" t="s">
        <v>1241</v>
      </c>
    </row>
    <row r="46" spans="1:1" x14ac:dyDescent="0.25">
      <c r="A46" s="139" t="s">
        <v>914</v>
      </c>
    </row>
    <row r="47" spans="1:1" x14ac:dyDescent="0.25">
      <c r="A47" s="173" t="s">
        <v>1242</v>
      </c>
    </row>
    <row r="48" spans="1:1" x14ac:dyDescent="0.25">
      <c r="A48" s="170" t="s">
        <v>1216</v>
      </c>
    </row>
    <row r="49" spans="1:1" x14ac:dyDescent="0.25">
      <c r="A49" s="139" t="s">
        <v>915</v>
      </c>
    </row>
    <row r="50" spans="1:1" ht="17.25" x14ac:dyDescent="0.25">
      <c r="A50" s="174"/>
    </row>
    <row r="51" spans="1:1" ht="15.75" x14ac:dyDescent="0.25">
      <c r="A51" s="169" t="s">
        <v>916</v>
      </c>
    </row>
    <row r="52" spans="1:1" x14ac:dyDescent="0.25">
      <c r="A52" s="170" t="s">
        <v>917</v>
      </c>
    </row>
    <row r="53" spans="1:1" x14ac:dyDescent="0.25">
      <c r="A53" s="139" t="s">
        <v>918</v>
      </c>
    </row>
    <row r="54" spans="1:1" x14ac:dyDescent="0.25">
      <c r="A54" s="139" t="s">
        <v>919</v>
      </c>
    </row>
    <row r="55" spans="1:1" x14ac:dyDescent="0.25">
      <c r="A55" s="167" t="s">
        <v>1243</v>
      </c>
    </row>
    <row r="56" spans="1:1" x14ac:dyDescent="0.25">
      <c r="A56" s="167" t="s">
        <v>1270</v>
      </c>
    </row>
    <row r="57" spans="1:1" x14ac:dyDescent="0.25">
      <c r="A57" s="167" t="s">
        <v>1244</v>
      </c>
    </row>
    <row r="58" spans="1:1" x14ac:dyDescent="0.25">
      <c r="A58" s="175" t="s">
        <v>920</v>
      </c>
    </row>
    <row r="59" spans="1:1" x14ac:dyDescent="0.25">
      <c r="A59" s="167" t="s">
        <v>1245</v>
      </c>
    </row>
    <row r="60" spans="1:1" x14ac:dyDescent="0.25">
      <c r="A60" s="167" t="s">
        <v>921</v>
      </c>
    </row>
    <row r="61" spans="1:1" x14ac:dyDescent="0.25">
      <c r="A61" s="175" t="s">
        <v>922</v>
      </c>
    </row>
    <row r="62" spans="1:1" x14ac:dyDescent="0.25">
      <c r="A62" s="167" t="s">
        <v>923</v>
      </c>
    </row>
    <row r="63" spans="1:1" x14ac:dyDescent="0.25">
      <c r="A63" s="175" t="s">
        <v>924</v>
      </c>
    </row>
    <row r="64" spans="1:1" x14ac:dyDescent="0.25">
      <c r="A64" s="167" t="s">
        <v>1246</v>
      </c>
    </row>
    <row r="65" spans="1:1" x14ac:dyDescent="0.25">
      <c r="A65" s="167" t="s">
        <v>925</v>
      </c>
    </row>
    <row r="66" spans="1:1" x14ac:dyDescent="0.25">
      <c r="A66" s="167" t="s">
        <v>1247</v>
      </c>
    </row>
    <row r="67" spans="1:1" x14ac:dyDescent="0.25">
      <c r="A67" s="175" t="s">
        <v>926</v>
      </c>
    </row>
    <row r="68" spans="1:1" x14ac:dyDescent="0.25">
      <c r="A68" s="176" t="s">
        <v>927</v>
      </c>
    </row>
    <row r="69" spans="1:1" x14ac:dyDescent="0.25">
      <c r="A69" s="175" t="s">
        <v>928</v>
      </c>
    </row>
    <row r="70" spans="1:1" x14ac:dyDescent="0.25">
      <c r="A70" s="167" t="s">
        <v>1248</v>
      </c>
    </row>
    <row r="71" spans="1:1" x14ac:dyDescent="0.25">
      <c r="A71" s="167" t="s">
        <v>1249</v>
      </c>
    </row>
    <row r="72" spans="1:1" x14ac:dyDescent="0.25">
      <c r="A72" s="167" t="s">
        <v>1250</v>
      </c>
    </row>
    <row r="73" spans="1:1" x14ac:dyDescent="0.25">
      <c r="A73" s="167" t="s">
        <v>1251</v>
      </c>
    </row>
    <row r="74" spans="1:1" x14ac:dyDescent="0.25">
      <c r="A74" s="167" t="s">
        <v>1252</v>
      </c>
    </row>
    <row r="75" spans="1:1" x14ac:dyDescent="0.25">
      <c r="A75" s="175" t="s">
        <v>929</v>
      </c>
    </row>
    <row r="76" spans="1:1" x14ac:dyDescent="0.25">
      <c r="A76" s="167" t="s">
        <v>1217</v>
      </c>
    </row>
    <row r="77" spans="1:1" x14ac:dyDescent="0.25">
      <c r="A77" s="167" t="s">
        <v>1221</v>
      </c>
    </row>
    <row r="78" spans="1:1" x14ac:dyDescent="0.25">
      <c r="A78" s="175" t="s">
        <v>930</v>
      </c>
    </row>
    <row r="79" spans="1:1" x14ac:dyDescent="0.25">
      <c r="A79" s="167" t="s">
        <v>1253</v>
      </c>
    </row>
    <row r="80" spans="1:1" x14ac:dyDescent="0.25">
      <c r="A80" s="175" t="s">
        <v>931</v>
      </c>
    </row>
    <row r="81" spans="1:1" x14ac:dyDescent="0.25">
      <c r="A81" s="176" t="s">
        <v>932</v>
      </c>
    </row>
    <row r="82" spans="1:1" x14ac:dyDescent="0.25">
      <c r="A82" s="167" t="s">
        <v>933</v>
      </c>
    </row>
    <row r="83" spans="1:1" ht="17.25" x14ac:dyDescent="0.25">
      <c r="A83" s="168"/>
    </row>
    <row r="84" spans="1:1" ht="15.75" x14ac:dyDescent="0.25">
      <c r="A84" s="169" t="s">
        <v>934</v>
      </c>
    </row>
    <row r="85" spans="1:1" x14ac:dyDescent="0.25">
      <c r="A85" s="176" t="s">
        <v>1254</v>
      </c>
    </row>
    <row r="86" spans="1:1" x14ac:dyDescent="0.25">
      <c r="A86" s="176" t="s">
        <v>935</v>
      </c>
    </row>
    <row r="87" spans="1:1" x14ac:dyDescent="0.25">
      <c r="A87" s="175" t="s">
        <v>936</v>
      </c>
    </row>
    <row r="88" spans="1:1" x14ac:dyDescent="0.25">
      <c r="A88" s="163" t="s">
        <v>937</v>
      </c>
    </row>
    <row r="89" spans="1:1" x14ac:dyDescent="0.25">
      <c r="A89" s="167" t="s">
        <v>938</v>
      </c>
    </row>
    <row r="90" spans="1:1" x14ac:dyDescent="0.25">
      <c r="A90" s="167" t="s">
        <v>939</v>
      </c>
    </row>
    <row r="91" spans="1:1" x14ac:dyDescent="0.25">
      <c r="A91" s="167" t="s">
        <v>940</v>
      </c>
    </row>
    <row r="92" spans="1:1" x14ac:dyDescent="0.25">
      <c r="A92" s="167" t="s">
        <v>941</v>
      </c>
    </row>
    <row r="93" spans="1:1" x14ac:dyDescent="0.25">
      <c r="A93" s="167" t="s">
        <v>1255</v>
      </c>
    </row>
    <row r="94" spans="1:1" x14ac:dyDescent="0.25">
      <c r="A94" s="163" t="s">
        <v>942</v>
      </c>
    </row>
    <row r="95" spans="1:1" x14ac:dyDescent="0.25">
      <c r="A95" s="167" t="s">
        <v>943</v>
      </c>
    </row>
    <row r="96" spans="1:1" x14ac:dyDescent="0.25">
      <c r="A96" s="167" t="s">
        <v>944</v>
      </c>
    </row>
    <row r="97" spans="1:1" x14ac:dyDescent="0.25">
      <c r="A97" s="167" t="s">
        <v>945</v>
      </c>
    </row>
    <row r="98" spans="1:1" x14ac:dyDescent="0.25">
      <c r="A98" s="167" t="s">
        <v>946</v>
      </c>
    </row>
    <row r="99" spans="1:1" x14ac:dyDescent="0.25">
      <c r="A99" s="167" t="s">
        <v>947</v>
      </c>
    </row>
    <row r="100" spans="1:1" x14ac:dyDescent="0.25">
      <c r="A100" s="167" t="s">
        <v>948</v>
      </c>
    </row>
    <row r="101" spans="1:1" x14ac:dyDescent="0.25">
      <c r="A101" s="175" t="s">
        <v>949</v>
      </c>
    </row>
    <row r="102" spans="1:1" x14ac:dyDescent="0.25">
      <c r="A102" s="167" t="s">
        <v>950</v>
      </c>
    </row>
    <row r="103" spans="1:1" x14ac:dyDescent="0.25">
      <c r="A103" s="163" t="s">
        <v>951</v>
      </c>
    </row>
    <row r="104" spans="1:1" x14ac:dyDescent="0.25">
      <c r="A104" s="167" t="s">
        <v>952</v>
      </c>
    </row>
    <row r="105" spans="1:1" x14ac:dyDescent="0.25">
      <c r="A105" s="167" t="s">
        <v>1218</v>
      </c>
    </row>
    <row r="106" spans="1:1" x14ac:dyDescent="0.25">
      <c r="A106" s="163" t="s">
        <v>953</v>
      </c>
    </row>
    <row r="107" spans="1:1" x14ac:dyDescent="0.25">
      <c r="A107" s="167" t="s">
        <v>954</v>
      </c>
    </row>
    <row r="108" spans="1:1" x14ac:dyDescent="0.25">
      <c r="A108" s="167" t="s">
        <v>955</v>
      </c>
    </row>
    <row r="109" spans="1:1" x14ac:dyDescent="0.25">
      <c r="A109" s="167" t="s">
        <v>956</v>
      </c>
    </row>
    <row r="110" spans="1:1" x14ac:dyDescent="0.25">
      <c r="A110" s="175" t="s">
        <v>957</v>
      </c>
    </row>
    <row r="111" spans="1:1" x14ac:dyDescent="0.25">
      <c r="A111" s="163" t="s">
        <v>958</v>
      </c>
    </row>
    <row r="112" spans="1:1" x14ac:dyDescent="0.25">
      <c r="A112" s="163" t="s">
        <v>959</v>
      </c>
    </row>
    <row r="113" spans="1:1" x14ac:dyDescent="0.25">
      <c r="A113" s="167" t="s">
        <v>960</v>
      </c>
    </row>
    <row r="114" spans="1:1" x14ac:dyDescent="0.25">
      <c r="A114" s="167" t="s">
        <v>961</v>
      </c>
    </row>
    <row r="115" spans="1:1" x14ac:dyDescent="0.25">
      <c r="A115" s="167" t="s">
        <v>962</v>
      </c>
    </row>
    <row r="116" spans="1:1" x14ac:dyDescent="0.25">
      <c r="A116" s="167" t="s">
        <v>963</v>
      </c>
    </row>
    <row r="117" spans="1:1" x14ac:dyDescent="0.25">
      <c r="A117" s="167" t="s">
        <v>964</v>
      </c>
    </row>
    <row r="118" spans="1:1" x14ac:dyDescent="0.25">
      <c r="A118" s="175" t="s">
        <v>965</v>
      </c>
    </row>
    <row r="119" spans="1:1" x14ac:dyDescent="0.25">
      <c r="A119" s="167" t="s">
        <v>1256</v>
      </c>
    </row>
    <row r="120" spans="1:1" x14ac:dyDescent="0.25">
      <c r="A120" s="167" t="s">
        <v>1257</v>
      </c>
    </row>
    <row r="121" spans="1:1" x14ac:dyDescent="0.25">
      <c r="A121" s="167" t="s">
        <v>1258</v>
      </c>
    </row>
    <row r="122" spans="1:1" x14ac:dyDescent="0.25">
      <c r="A122" s="175" t="s">
        <v>966</v>
      </c>
    </row>
    <row r="123" spans="1:1" x14ac:dyDescent="0.25">
      <c r="A123" s="163" t="s">
        <v>1259</v>
      </c>
    </row>
    <row r="124" spans="1:1" ht="17.25" x14ac:dyDescent="0.25">
      <c r="A124" s="164"/>
    </row>
    <row r="125" spans="1:1" ht="15.75" x14ac:dyDescent="0.25">
      <c r="A125" s="169" t="s">
        <v>967</v>
      </c>
    </row>
    <row r="126" spans="1:1" x14ac:dyDescent="0.25">
      <c r="A126" s="167" t="s">
        <v>1271</v>
      </c>
    </row>
    <row r="127" spans="1:1" x14ac:dyDescent="0.25">
      <c r="A127" s="139" t="s">
        <v>1260</v>
      </c>
    </row>
    <row r="128" spans="1:1" x14ac:dyDescent="0.25">
      <c r="A128" s="170" t="s">
        <v>968</v>
      </c>
    </row>
    <row r="129" spans="1:1" x14ac:dyDescent="0.25">
      <c r="A129" s="171" t="s">
        <v>969</v>
      </c>
    </row>
    <row r="130" spans="1:1" x14ac:dyDescent="0.25">
      <c r="A130" s="173" t="s">
        <v>1261</v>
      </c>
    </row>
    <row r="131" spans="1:1" x14ac:dyDescent="0.25">
      <c r="A131" s="139" t="s">
        <v>970</v>
      </c>
    </row>
    <row r="132" spans="1:1" x14ac:dyDescent="0.25">
      <c r="A132" s="139" t="s">
        <v>971</v>
      </c>
    </row>
    <row r="133" spans="1:1" x14ac:dyDescent="0.25">
      <c r="A133" s="171" t="s">
        <v>1219</v>
      </c>
    </row>
    <row r="134" spans="1:1" x14ac:dyDescent="0.25">
      <c r="A134" s="170" t="s">
        <v>972</v>
      </c>
    </row>
    <row r="135" spans="1:1" x14ac:dyDescent="0.25">
      <c r="A135" s="171" t="s">
        <v>973</v>
      </c>
    </row>
    <row r="136" spans="1:1" x14ac:dyDescent="0.25">
      <c r="A136" s="139" t="s">
        <v>974</v>
      </c>
    </row>
    <row r="137" spans="1:1" x14ac:dyDescent="0.25">
      <c r="A137" s="139" t="s">
        <v>975</v>
      </c>
    </row>
    <row r="138" spans="1:1" x14ac:dyDescent="0.25">
      <c r="A138" s="139" t="s">
        <v>976</v>
      </c>
    </row>
    <row r="139" spans="1:1" x14ac:dyDescent="0.25">
      <c r="A139" s="171" t="s">
        <v>977</v>
      </c>
    </row>
    <row r="140" spans="1:1" x14ac:dyDescent="0.25">
      <c r="A140" s="170" t="s">
        <v>978</v>
      </c>
    </row>
    <row r="141" spans="1:1" x14ac:dyDescent="0.25">
      <c r="A141" s="139" t="s">
        <v>979</v>
      </c>
    </row>
    <row r="142" spans="1:1" x14ac:dyDescent="0.25">
      <c r="A142" s="139" t="s">
        <v>980</v>
      </c>
    </row>
    <row r="143" spans="1:1" x14ac:dyDescent="0.25">
      <c r="A143" s="139" t="s">
        <v>981</v>
      </c>
    </row>
    <row r="144" spans="1:1" x14ac:dyDescent="0.25">
      <c r="A144" s="139" t="s">
        <v>982</v>
      </c>
    </row>
    <row r="145" spans="1:1" x14ac:dyDescent="0.25">
      <c r="A145" s="139" t="s">
        <v>1272</v>
      </c>
    </row>
    <row r="146" spans="1:1" x14ac:dyDescent="0.25">
      <c r="A146" s="139" t="s">
        <v>1262</v>
      </c>
    </row>
    <row r="147" spans="1:1" x14ac:dyDescent="0.25">
      <c r="A147" s="170" t="s">
        <v>983</v>
      </c>
    </row>
    <row r="148" spans="1:1" x14ac:dyDescent="0.25">
      <c r="A148" s="139" t="s">
        <v>1263</v>
      </c>
    </row>
    <row r="149" spans="1:1" x14ac:dyDescent="0.25">
      <c r="A149" s="139" t="s">
        <v>1264</v>
      </c>
    </row>
    <row r="150" spans="1:1" x14ac:dyDescent="0.25">
      <c r="A150" s="139" t="s">
        <v>984</v>
      </c>
    </row>
    <row r="151" spans="1:1" x14ac:dyDescent="0.25">
      <c r="A151" s="170" t="s">
        <v>985</v>
      </c>
    </row>
    <row r="152" spans="1:1" x14ac:dyDescent="0.25">
      <c r="A152" s="173" t="s">
        <v>1220</v>
      </c>
    </row>
    <row r="153" spans="1:1" x14ac:dyDescent="0.25">
      <c r="A153" s="139" t="s">
        <v>1265</v>
      </c>
    </row>
    <row r="154" spans="1:1" x14ac:dyDescent="0.25">
      <c r="A154" s="170" t="s">
        <v>986</v>
      </c>
    </row>
    <row r="155" spans="1:1" x14ac:dyDescent="0.25">
      <c r="A155" s="139" t="s">
        <v>987</v>
      </c>
    </row>
    <row r="156" spans="1:1" x14ac:dyDescent="0.25">
      <c r="A156" s="170" t="s">
        <v>988</v>
      </c>
    </row>
    <row r="157" spans="1:1" x14ac:dyDescent="0.25">
      <c r="A157" s="173" t="s">
        <v>989</v>
      </c>
    </row>
    <row r="158" spans="1:1" ht="17.25" x14ac:dyDescent="0.3">
      <c r="A158" s="177"/>
    </row>
    <row r="159" spans="1:1" ht="17.25" x14ac:dyDescent="0.3">
      <c r="A159" s="177"/>
    </row>
    <row r="160" spans="1:1" ht="17.25" x14ac:dyDescent="0.3">
      <c r="A160" s="177"/>
    </row>
    <row r="161" spans="1:1" ht="17.25" x14ac:dyDescent="0.3">
      <c r="A161" s="177"/>
    </row>
    <row r="162" spans="1:1" ht="17.25" x14ac:dyDescent="0.3">
      <c r="A162" s="177"/>
    </row>
    <row r="163" spans="1:1" ht="17.25" x14ac:dyDescent="0.3">
      <c r="A163" s="56"/>
    </row>
    <row r="164" spans="1:1" ht="17.25" x14ac:dyDescent="0.3">
      <c r="A164" s="56"/>
    </row>
    <row r="165" spans="1:1" ht="17.25" x14ac:dyDescent="0.3">
      <c r="A165" s="56"/>
    </row>
    <row r="166" spans="1:1" ht="17.25" x14ac:dyDescent="0.3">
      <c r="A166" s="56"/>
    </row>
    <row r="167" spans="1:1" ht="17.25" x14ac:dyDescent="0.3">
      <c r="A167"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Introduction</vt:lpstr>
      <vt:lpstr>A. ATT General</vt:lpstr>
      <vt:lpstr>B1. ATT Mortgage Assets</vt:lpstr>
      <vt:lpstr>C. ATT Glossary</vt:lpstr>
      <vt:lpstr>D1. Bond List</vt:lpstr>
      <vt:lpstr>Disclaimer</vt:lpstr>
      <vt:lpstr>'A. ATT General'!Druckbereich</vt:lpstr>
      <vt:lpstr>'B1. ATT Mortgage Assets'!Druckbereich</vt:lpstr>
      <vt:lpstr>'C. ATT Glossary'!Druckbereich</vt:lpstr>
      <vt:lpstr>Disclaimer!Druckbereich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Pabisch Herbert</cp:lastModifiedBy>
  <cp:revision/>
  <dcterms:created xsi:type="dcterms:W3CDTF">2016-04-21T08:07:20Z</dcterms:created>
  <dcterms:modified xsi:type="dcterms:W3CDTF">2022-11-18T17:14:55Z</dcterms:modified>
  <cp:category/>
  <cp:contentStatus/>
</cp:coreProperties>
</file>