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O:\OE2551\Liquiditätsmanagement\Funding\Deckungsstöcke\Reporting Pfandbrief-Forum, ATT und Treuhänder\2023\2023-09\"/>
    </mc:Choice>
  </mc:AlternateContent>
  <xr:revisionPtr revIDLastSave="0" documentId="13_ncr:1_{C12B55AE-25B5-44D5-89DB-582D73D70CD5}" xr6:coauthVersionLast="47" xr6:coauthVersionMax="47" xr10:uidLastSave="{00000000-0000-0000-0000-000000000000}"/>
  <bookViews>
    <workbookView xWindow="28680" yWindow="-2460" windowWidth="29040" windowHeight="15990" tabRatio="804" activeTab="1" xr2:uid="{00000000-000D-0000-FFFF-FFFF00000000}"/>
  </bookViews>
  <sheets>
    <sheet name="Introduction" sheetId="5" r:id="rId1"/>
    <sheet name="A. ATT General" sheetId="8" r:id="rId2"/>
    <sheet name="B. ATT Mortgage Assets" sheetId="9" r:id="rId3"/>
    <sheet name="C. ATT Glossary" sheetId="12" r:id="rId4"/>
    <sheet name="D. Bond List" sheetId="19" r:id="rId5"/>
    <sheet name="Disclaimer" sheetId="13" r:id="rId6"/>
  </sheets>
  <definedNames>
    <definedName name="_xlnm._FilterDatabase" localSheetId="2" hidden="1">'B. ATT Mortgage Assets'!$A$11:$D$187</definedName>
    <definedName name="acceptable_use_policy" localSheetId="5">Disclaimer!#REF!</definedName>
    <definedName name="Covered_Bond_Forum_Disclaimer">Introduction!$D$32</definedName>
    <definedName name="_xlnm.Print_Area" localSheetId="1">'A. ATT General'!$A$1:$G$365</definedName>
    <definedName name="_xlnm.Print_Area" localSheetId="2">'B. ATT Mortgage Assets'!$A$1:$G$387</definedName>
    <definedName name="_xlnm.Print_Area" localSheetId="3">'C. ATT Glossary'!$A$1:$C$37</definedName>
    <definedName name="_xlnm.Print_Area" localSheetId="5">Disclaimer!$A$1:$A$170</definedName>
    <definedName name="_xlnm.Print_Area" localSheetId="0">Introduction!$B$2:$J$34</definedName>
    <definedName name="_xlnm.Print_Titles" localSheetId="5">Disclaimer!$2:$2</definedName>
    <definedName name="general_tc" localSheetId="5">Disclaimer!$A$61</definedName>
    <definedName name="privacy_policy" localSheetId="5">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99" i="9" l="1"/>
  <c r="D99" i="9"/>
  <c r="F207" i="8"/>
  <c r="F208" i="8"/>
  <c r="F193" i="8"/>
  <c r="C328" i="9" l="1"/>
  <c r="D317" i="9"/>
  <c r="C315" i="9"/>
  <c r="D288" i="9"/>
  <c r="D238" i="9"/>
  <c r="F99" i="9"/>
  <c r="F44" i="9"/>
  <c r="F28" i="9"/>
  <c r="F76" i="9" l="1"/>
  <c r="F72" i="9"/>
  <c r="D49" i="8"/>
  <c r="D48" i="8"/>
  <c r="D46" i="8"/>
  <c r="D45" i="8"/>
  <c r="F18" i="19" l="1"/>
  <c r="D350" i="9"/>
  <c r="C350" i="9"/>
  <c r="D187" i="9"/>
  <c r="F218" i="8" l="1"/>
  <c r="G219" i="8" l="1"/>
  <c r="G218" i="8"/>
  <c r="G217" i="8"/>
  <c r="F219" i="8"/>
  <c r="F217" i="8"/>
  <c r="C179" i="8" l="1"/>
  <c r="G166" i="8" l="1"/>
  <c r="G165" i="8"/>
  <c r="G164" i="8"/>
  <c r="D328" i="9"/>
  <c r="D315" i="9"/>
  <c r="F219" i="9"/>
  <c r="D214" i="9"/>
  <c r="C214" i="9"/>
  <c r="C15" i="9"/>
  <c r="C220" i="8"/>
  <c r="C208" i="8"/>
  <c r="F178" i="8"/>
  <c r="F175" i="8"/>
  <c r="F174" i="8"/>
  <c r="C167" i="8"/>
  <c r="F164" i="8" s="1"/>
  <c r="C153" i="8"/>
  <c r="F151" i="8" s="1"/>
  <c r="C127" i="8"/>
  <c r="C100" i="8"/>
  <c r="C77" i="8"/>
  <c r="C58" i="8"/>
  <c r="F124" i="8" l="1"/>
  <c r="F125" i="8"/>
  <c r="F96" i="8"/>
  <c r="F117" i="8"/>
  <c r="F73" i="8"/>
  <c r="F93" i="8"/>
  <c r="G190" i="9"/>
  <c r="G191" i="9"/>
  <c r="G195" i="9"/>
  <c r="F113" i="8"/>
  <c r="G113" i="8"/>
  <c r="G194" i="9"/>
  <c r="G221" i="9"/>
  <c r="F70" i="8"/>
  <c r="G115" i="8"/>
  <c r="F138" i="8"/>
  <c r="F147" i="8"/>
  <c r="F115" i="8"/>
  <c r="F121" i="8"/>
  <c r="F140" i="8"/>
  <c r="F165" i="8"/>
  <c r="F123" i="8"/>
  <c r="F149" i="8"/>
  <c r="F166" i="8"/>
  <c r="F76" i="8"/>
  <c r="F99" i="8"/>
  <c r="F119" i="8"/>
  <c r="F142" i="8"/>
  <c r="F145" i="8"/>
  <c r="F114" i="8"/>
  <c r="F118" i="8"/>
  <c r="F126" i="8"/>
  <c r="G117" i="8"/>
  <c r="F112" i="8"/>
  <c r="F116" i="8"/>
  <c r="F120" i="8"/>
  <c r="F122" i="8"/>
  <c r="F71" i="8"/>
  <c r="F74" i="8"/>
  <c r="F94" i="8"/>
  <c r="F97" i="8"/>
  <c r="G112" i="8"/>
  <c r="G114" i="8"/>
  <c r="G116" i="8"/>
  <c r="G118" i="8"/>
  <c r="G120" i="8"/>
  <c r="G122" i="8"/>
  <c r="G126" i="8"/>
  <c r="F139" i="8"/>
  <c r="F141" i="8"/>
  <c r="F143" i="8"/>
  <c r="G192" i="9"/>
  <c r="G219" i="9"/>
  <c r="G119" i="8"/>
  <c r="G121" i="8"/>
  <c r="G123" i="8"/>
  <c r="G223" i="9"/>
  <c r="G291" i="9"/>
  <c r="F322" i="9"/>
  <c r="F342" i="9"/>
  <c r="G225" i="9"/>
  <c r="G295" i="9"/>
  <c r="G324" i="9"/>
  <c r="G342" i="9"/>
  <c r="F344" i="9"/>
  <c r="G346" i="9"/>
  <c r="F195" i="9"/>
  <c r="F291" i="9"/>
  <c r="F324" i="9"/>
  <c r="F348" i="9"/>
  <c r="F193" i="9"/>
  <c r="F320" i="9"/>
  <c r="F191" i="9"/>
  <c r="G193" i="9"/>
  <c r="G293" i="9"/>
  <c r="G320" i="9"/>
  <c r="F326" i="9"/>
  <c r="F346" i="9"/>
  <c r="F14" i="9"/>
  <c r="F12" i="9"/>
  <c r="F206" i="8"/>
  <c r="F202" i="8"/>
  <c r="F198" i="8"/>
  <c r="F194" i="8"/>
  <c r="F205" i="8"/>
  <c r="F201" i="8"/>
  <c r="F197" i="8"/>
  <c r="F204" i="8"/>
  <c r="F200" i="8"/>
  <c r="F196" i="8"/>
  <c r="F195" i="8"/>
  <c r="F223" i="9"/>
  <c r="F199" i="8"/>
  <c r="F296" i="9"/>
  <c r="F294" i="9"/>
  <c r="F292" i="9"/>
  <c r="F293" i="9"/>
  <c r="F226" i="9"/>
  <c r="F224" i="9"/>
  <c r="F222" i="9"/>
  <c r="F220" i="9"/>
  <c r="F225" i="9"/>
  <c r="F221" i="9"/>
  <c r="F53" i="8"/>
  <c r="F72" i="8"/>
  <c r="F75" i="8"/>
  <c r="F95" i="8"/>
  <c r="F98" i="8"/>
  <c r="F144" i="8"/>
  <c r="F146" i="8"/>
  <c r="F148" i="8"/>
  <c r="F150" i="8"/>
  <c r="F152" i="8"/>
  <c r="F203" i="8"/>
  <c r="G220" i="8"/>
  <c r="F295" i="9"/>
  <c r="F177" i="8"/>
  <c r="F179" i="8" s="1"/>
  <c r="F191" i="8"/>
  <c r="F13" i="9"/>
  <c r="F16" i="9"/>
  <c r="F190" i="9"/>
  <c r="F192" i="9"/>
  <c r="F194" i="9"/>
  <c r="G226" i="9"/>
  <c r="G224" i="9"/>
  <c r="G222" i="9"/>
  <c r="G220" i="9"/>
  <c r="G296" i="9"/>
  <c r="G294" i="9"/>
  <c r="G292" i="9"/>
  <c r="G322" i="9"/>
  <c r="G326" i="9"/>
  <c r="G344" i="9"/>
  <c r="G348" i="9"/>
  <c r="F327" i="9"/>
  <c r="F325" i="9"/>
  <c r="F323" i="9"/>
  <c r="F321" i="9"/>
  <c r="F349" i="9"/>
  <c r="F347" i="9"/>
  <c r="F345" i="9"/>
  <c r="F343" i="9"/>
  <c r="G327" i="9"/>
  <c r="G325" i="9"/>
  <c r="G323" i="9"/>
  <c r="G321" i="9"/>
  <c r="G349" i="9"/>
  <c r="G347" i="9"/>
  <c r="G345" i="9"/>
  <c r="G343" i="9"/>
  <c r="F167" i="8" l="1"/>
  <c r="G214" i="9"/>
  <c r="F153" i="8"/>
  <c r="F100" i="8"/>
  <c r="F127" i="8"/>
  <c r="F58" i="8"/>
  <c r="G315" i="9"/>
  <c r="G328" i="9"/>
  <c r="F15" i="9"/>
  <c r="F315" i="9"/>
  <c r="F328" i="9"/>
  <c r="F77" i="8"/>
  <c r="F220" i="8"/>
  <c r="F214" i="9"/>
</calcChain>
</file>

<file path=xl/sharedStrings.xml><?xml version="1.0" encoding="utf-8"?>
<sst xmlns="http://schemas.openxmlformats.org/spreadsheetml/2006/main" count="1318" uniqueCount="984">
  <si>
    <t>Austrian Transparency Template</t>
  </si>
  <si>
    <t>Index</t>
  </si>
  <si>
    <t>Worksheet A: ATT General</t>
  </si>
  <si>
    <t>Tab 1: Harmonised Transparency Template</t>
  </si>
  <si>
    <t>Worksheet B1: ATT Mortgage Assets</t>
  </si>
  <si>
    <t>Covered Bond Forum Disclaimer</t>
  </si>
  <si>
    <t>A. Austrian Transparency Template - General Information</t>
  </si>
  <si>
    <t>Reporting in Domestic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</si>
  <si>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</si>
  <si>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</si>
  <si>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</si>
  <si>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</si>
  <si>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</si>
  <si>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</si>
  <si>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</si>
  <si>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</si>
  <si>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</si>
  <si>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Country</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</si>
  <si>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</si>
  <si>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</si>
  <si>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</si>
  <si>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</si>
  <si>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</si>
  <si>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</si>
  <si>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</si>
  <si>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</si>
  <si>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</si>
  <si>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</si>
  <si>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</si>
  <si>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</si>
  <si>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</si>
  <si>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</si>
  <si>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</si>
  <si>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</si>
  <si>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</si>
  <si>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</si>
  <si>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</si>
  <si>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</si>
  <si>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</si>
  <si>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</si>
  <si>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</si>
  <si>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</si>
  <si>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</si>
  <si>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</si>
  <si>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</si>
  <si>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</si>
  <si>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</si>
  <si>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</si>
  <si>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G.3.1.1</t>
  </si>
  <si>
    <t>Total Cover Assets</t>
  </si>
  <si>
    <t>G.3.1.2</t>
  </si>
  <si>
    <t>Outstanding Covered Bonds</t>
  </si>
  <si>
    <t>OG.3.1.1</t>
  </si>
  <si>
    <t>Cover Pool Size [NPV] (mn)</t>
  </si>
  <si>
    <t>OG.3.1.2</t>
  </si>
  <si>
    <t>Outstanding Covered Bonds [NPV] (mn)</t>
  </si>
  <si>
    <t>OG.3.1.3</t>
  </si>
  <si>
    <t>OG.3.1.4</t>
  </si>
  <si>
    <t xml:space="preserve">2. Over-collateralisation (OC) </t>
  </si>
  <si>
    <t>Actual</t>
  </si>
  <si>
    <t>G.3.2.1</t>
  </si>
  <si>
    <t>OC (%)</t>
  </si>
  <si>
    <t>OG.3.2.1</t>
  </si>
  <si>
    <t>OG.3.2.2</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</si>
  <si>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</si>
  <si>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</si>
  <si>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</si>
  <si>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</si>
  <si>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</si>
  <si>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</si>
  <si>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</si>
  <si>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</si>
  <si>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</si>
  <si>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</si>
  <si>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</si>
  <si>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</si>
  <si>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</si>
  <si>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</si>
  <si>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</si>
  <si>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</si>
  <si>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</si>
  <si>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</si>
  <si>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</si>
  <si>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OG.3.3.2</t>
  </si>
  <si>
    <t>OG.3.3.3</t>
  </si>
  <si>
    <t>OG.3.3.4</t>
  </si>
  <si>
    <t>OG.3.3.5</t>
  </si>
  <si>
    <t>OG.3.3.6</t>
  </si>
  <si>
    <t>4. Cover Pool Amortisation Profile</t>
  </si>
  <si>
    <t xml:space="preserve">Contractual </t>
  </si>
  <si>
    <t xml:space="preserve">Expected Upon Prepayments </t>
  </si>
  <si>
    <t>% Total Contractual</t>
  </si>
  <si>
    <t>% Total Expected Upon Prepayments</t>
  </si>
  <si>
    <t>G.3.4.1</t>
  </si>
  <si>
    <t>Weighted Average Life (in years)</t>
  </si>
  <si>
    <t>Residual Life (mn)</t>
  </si>
  <si>
    <t>By buckets:</t>
  </si>
  <si>
    <t>G.3.4.2</t>
  </si>
  <si>
    <t>0 - 1 Y</t>
  </si>
  <si>
    <t>G.3.4.3</t>
  </si>
  <si>
    <t>1 - 2 Y</t>
  </si>
  <si>
    <t>G.3.4.4</t>
  </si>
  <si>
    <t>2 - 3 Y</t>
  </si>
  <si>
    <t>G.3.4.5</t>
  </si>
  <si>
    <t>3 - 4 Y</t>
  </si>
  <si>
    <t>G.3.4.6</t>
  </si>
  <si>
    <t>4 - 5 Y</t>
  </si>
  <si>
    <t>G.3.4.7</t>
  </si>
  <si>
    <t>5 - 10 Y</t>
  </si>
  <si>
    <t>G.3.4.8</t>
  </si>
  <si>
    <t>10+ Y</t>
  </si>
  <si>
    <t>G.3.4.9</t>
  </si>
  <si>
    <t>OG.3.4.10</t>
  </si>
  <si>
    <t>5. Maturity of Covered Bonds</t>
  </si>
  <si>
    <t xml:space="preserve">Initial Maturity  </t>
  </si>
  <si>
    <t xml:space="preserve">Extended Maturity </t>
  </si>
  <si>
    <t xml:space="preserve">% Total Initial Maturity </t>
  </si>
  <si>
    <t>% Total Extended Maturity</t>
  </si>
  <si>
    <t>G.3.5.1</t>
  </si>
  <si>
    <t>Weighted Average life (in years)</t>
  </si>
  <si>
    <t>Maturity (mn)</t>
  </si>
  <si>
    <t>G.3.5.2</t>
  </si>
  <si>
    <t>G.3.5.3</t>
  </si>
  <si>
    <t>G.3.5.4</t>
  </si>
  <si>
    <t>G.3.5.5</t>
  </si>
  <si>
    <t>G.3.5.6</t>
  </si>
  <si>
    <t>G.3.5.7</t>
  </si>
  <si>
    <t>G.3.5.8</t>
  </si>
  <si>
    <t>G.3.5.9</t>
  </si>
  <si>
    <t>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</si>
  <si>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</si>
  <si>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</si>
  <si>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</si>
  <si>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</si>
  <si>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</si>
  <si>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</si>
  <si>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</si>
  <si>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</si>
  <si>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</si>
  <si>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</si>
  <si>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</si>
  <si>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</si>
  <si>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</si>
  <si>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</si>
  <si>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</si>
  <si>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</si>
  <si>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</si>
  <si>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</si>
  <si>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</si>
  <si>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</si>
  <si>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</si>
  <si>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</si>
  <si>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</si>
  <si>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</si>
  <si>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</si>
  <si>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</si>
  <si>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</si>
  <si>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</si>
  <si>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</si>
  <si>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</si>
  <si>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</si>
  <si>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</si>
  <si>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</si>
  <si>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</si>
  <si>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</si>
  <si>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 xml:space="preserve">7. Covered Bonds - Currency </t>
  </si>
  <si>
    <t>G.3.7.1</t>
  </si>
  <si>
    <t>G.3.7.2</t>
  </si>
  <si>
    <t>G.3.7.3</t>
  </si>
  <si>
    <t>G.3.7.4</t>
  </si>
  <si>
    <t>G.3.7.5</t>
  </si>
  <si>
    <t>G.3.7.6</t>
  </si>
  <si>
    <t>G.3.7.7</t>
  </si>
  <si>
    <t>G.3.7.8</t>
  </si>
  <si>
    <t>G.3.7.9</t>
  </si>
  <si>
    <t>G.3.7.10</t>
  </si>
  <si>
    <t>G.3.7.11</t>
  </si>
  <si>
    <t>G.3.7.12</t>
  </si>
  <si>
    <t>G.3.7.13</t>
  </si>
  <si>
    <t>G.3.7.14</t>
  </si>
  <si>
    <t>G.3.7.15</t>
  </si>
  <si>
    <t>G.3.7.16</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</si>
  <si>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</si>
  <si>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</si>
  <si>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</si>
  <si>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</si>
  <si>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</si>
  <si>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</si>
  <si>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</si>
  <si>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</si>
  <si>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</si>
  <si>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</si>
  <si>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</si>
  <si>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</si>
  <si>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</si>
  <si>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</si>
  <si>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</si>
  <si>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</si>
  <si>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</si>
  <si>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</si>
  <si>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</si>
  <si>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</si>
  <si>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</si>
  <si>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</si>
  <si>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</si>
  <si>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</si>
  <si>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</si>
  <si>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</si>
  <si>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</si>
  <si>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</si>
  <si>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</si>
  <si>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</si>
  <si>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</si>
  <si>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</si>
  <si>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</si>
  <si>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</si>
  <si>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</si>
  <si>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</si>
  <si>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</si>
  <si>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</si>
  <si>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</si>
  <si>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</si>
  <si>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</si>
  <si>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</si>
  <si>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</si>
  <si>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</si>
  <si>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</si>
  <si>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</si>
  <si>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</si>
  <si>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</si>
  <si>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</si>
  <si>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</si>
  <si>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</si>
  <si>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</si>
  <si>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</si>
  <si>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</si>
  <si>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</si>
  <si>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</si>
  <si>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</si>
  <si>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</si>
  <si>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</si>
  <si>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 xml:space="preserve">11. Liquid Assets </t>
  </si>
  <si>
    <t>% Covered Bonds</t>
  </si>
  <si>
    <t>G.3.11.1</t>
  </si>
  <si>
    <t>Substitute and other marketable assets</t>
  </si>
  <si>
    <t>G.3.11.2</t>
  </si>
  <si>
    <t>Central bank eligible assets</t>
  </si>
  <si>
    <t>G.3.11.3</t>
  </si>
  <si>
    <t>G.3.11.4</t>
  </si>
  <si>
    <t xml:space="preserve">12. Bond List </t>
  </si>
  <si>
    <t>G.3.12.1</t>
  </si>
  <si>
    <t xml:space="preserve">Bond list </t>
  </si>
  <si>
    <t>13. Derivatives &amp; Swaps</t>
  </si>
  <si>
    <t>G.3.13.1</t>
  </si>
  <si>
    <t>Derivatives in the register / cover pool [notional] (mn)</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</si>
  <si>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</si>
  <si>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</si>
  <si>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</si>
  <si>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</si>
  <si>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</si>
  <si>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</si>
  <si>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</si>
  <si>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</si>
  <si>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</si>
  <si>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</si>
  <si>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</si>
  <si>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</si>
  <si>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Row</t>
  </si>
  <si>
    <t>G.4.1.1</t>
  </si>
  <si>
    <t>G.4.1.2</t>
  </si>
  <si>
    <t>G.4.1.3</t>
  </si>
  <si>
    <t>G.4.1.4</t>
  </si>
  <si>
    <t>G.4.1.5</t>
  </si>
  <si>
    <t>G.4.1.6</t>
  </si>
  <si>
    <t>G.4.1.7</t>
  </si>
  <si>
    <t>G.4.1.8</t>
  </si>
  <si>
    <t>G.4.1.9</t>
  </si>
  <si>
    <t>G.4.1.10</t>
  </si>
  <si>
    <t>G.4.1.11</t>
  </si>
  <si>
    <t>G.4.1.12</t>
  </si>
  <si>
    <t>G.4.1.13</t>
  </si>
  <si>
    <t>G.5.1.1</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</si>
  <si>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</si>
  <si>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</si>
  <si>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</si>
  <si>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</si>
  <si>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</si>
  <si>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</si>
  <si>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</si>
  <si>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</si>
  <si>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</si>
  <si>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</si>
  <si>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</si>
  <si>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</si>
  <si>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</si>
  <si>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</si>
  <si>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</si>
  <si>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</si>
  <si>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</si>
  <si>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</si>
  <si>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</si>
  <si>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</si>
  <si>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</si>
  <si>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</si>
  <si>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</si>
  <si>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</si>
  <si>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</si>
  <si>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</si>
  <si>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OG.6.1.11</t>
  </si>
  <si>
    <t>B1. Austrian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</si>
  <si>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</si>
  <si>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</si>
  <si>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</si>
  <si>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</si>
  <si>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</si>
  <si>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</si>
  <si>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</si>
  <si>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</si>
  <si>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</si>
  <si>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</si>
  <si>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</si>
  <si>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</si>
  <si>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</si>
  <si>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</si>
  <si>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</si>
  <si>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</si>
  <si>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</si>
  <si>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</si>
  <si>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</si>
  <si>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</si>
  <si>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</si>
  <si>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</si>
  <si>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</si>
  <si>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</si>
  <si>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</si>
  <si>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</si>
  <si>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</si>
  <si>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</si>
  <si>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</si>
  <si>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</si>
  <si>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</si>
  <si>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</si>
  <si>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</si>
  <si>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</si>
  <si>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</si>
  <si>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</si>
  <si>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</si>
  <si>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</si>
  <si>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</si>
  <si>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</si>
  <si>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</si>
  <si>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</si>
  <si>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</si>
  <si>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</si>
  <si>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</si>
  <si>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</si>
  <si>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</si>
  <si>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</si>
  <si>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</si>
  <si>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</si>
  <si>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</si>
  <si>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</si>
  <si>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</si>
  <si>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</si>
  <si>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</si>
  <si>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</si>
  <si>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</si>
  <si>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</si>
  <si>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</si>
  <si>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</si>
  <si>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</si>
  <si>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</si>
  <si>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</si>
  <si>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</si>
  <si>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</si>
  <si>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</si>
  <si>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</si>
  <si>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</si>
  <si>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</si>
  <si>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</si>
  <si>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</si>
  <si>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</si>
  <si>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</si>
  <si>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</si>
  <si>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</si>
  <si>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</si>
  <si>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</si>
  <si>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</si>
  <si>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</si>
  <si>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</si>
  <si>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</si>
  <si>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</si>
  <si>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</si>
  <si>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</si>
  <si>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</si>
  <si>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</si>
  <si>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</si>
  <si>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</si>
  <si>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</si>
  <si>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</si>
  <si>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</si>
  <si>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</si>
  <si>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</si>
  <si>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</si>
  <si>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</si>
  <si>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</si>
  <si>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United Kingdom</t>
  </si>
  <si>
    <t>M.7.4.30</t>
  </si>
  <si>
    <t>M.7.4.31</t>
  </si>
  <si>
    <t>Iceland</t>
  </si>
  <si>
    <t>M.7.4.32</t>
  </si>
  <si>
    <t>Liechtenstein</t>
  </si>
  <si>
    <t>M.7.4.33</t>
  </si>
  <si>
    <t>Norway</t>
  </si>
  <si>
    <t>M.7.4.34</t>
  </si>
  <si>
    <t>M.7.4.35</t>
  </si>
  <si>
    <t>M.7.4.36</t>
  </si>
  <si>
    <t>M.7.4.37</t>
  </si>
  <si>
    <t>M.7.4.38</t>
  </si>
  <si>
    <t>M.7.4.39</t>
  </si>
  <si>
    <t>M.7.4.40</t>
  </si>
  <si>
    <t>M.7.4.41</t>
  </si>
  <si>
    <t>M.7.4.42</t>
  </si>
  <si>
    <t>M.7.4.43</t>
  </si>
  <si>
    <t>M.7.4.44</t>
  </si>
  <si>
    <t>5. Breakdown by domestic regions</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</si>
  <si>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</si>
  <si>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</si>
  <si>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</si>
  <si>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</si>
  <si>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</si>
  <si>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</si>
  <si>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</si>
  <si>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</si>
  <si>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</si>
  <si>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</si>
  <si>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</si>
  <si>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</si>
  <si>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</si>
  <si>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</si>
  <si>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</si>
  <si>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</si>
  <si>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</si>
  <si>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</si>
  <si>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</si>
  <si>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</si>
  <si>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</si>
  <si>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</si>
  <si>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</si>
  <si>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</si>
  <si>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</si>
  <si>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</si>
  <si>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</si>
  <si>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</si>
  <si>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</si>
  <si>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</si>
  <si>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</si>
  <si>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</si>
  <si>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</si>
  <si>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</si>
  <si>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</si>
  <si>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</si>
  <si>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</si>
  <si>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</si>
  <si>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</si>
  <si>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</si>
  <si>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</si>
  <si>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</si>
  <si>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</si>
  <si>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</si>
  <si>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</si>
  <si>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</si>
  <si>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</si>
  <si>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</si>
  <si>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</si>
  <si>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</si>
  <si>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</si>
  <si>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</si>
  <si>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</si>
  <si>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</si>
  <si>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</si>
  <si>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</si>
  <si>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</si>
  <si>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</si>
  <si>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</si>
  <si>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</si>
  <si>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</si>
  <si>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</si>
  <si>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</si>
  <si>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</si>
  <si>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</si>
  <si>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</si>
  <si>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</si>
  <si>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</si>
  <si>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</si>
  <si>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</si>
  <si>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</si>
  <si>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</si>
  <si>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</si>
  <si>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</si>
  <si>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</si>
  <si>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</si>
  <si>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</si>
  <si>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</si>
  <si>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</si>
  <si>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</si>
  <si>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</si>
  <si>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</si>
  <si>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</si>
  <si>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</si>
  <si>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</si>
  <si>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&gt;0 - &lt;=100,000</t>
  </si>
  <si>
    <t>M.7A.10.3</t>
  </si>
  <si>
    <t>&gt;100,000 - &lt;=300,000</t>
  </si>
  <si>
    <t>M.7A.10.4</t>
  </si>
  <si>
    <t>&gt;300,000 - &lt;=500,000</t>
  </si>
  <si>
    <t>M.7A.10.5</t>
  </si>
  <si>
    <t>&gt;500,000 - &lt;=1,000,000</t>
  </si>
  <si>
    <t>M.7A.10.6</t>
  </si>
  <si>
    <t>&gt;1,000,000 - &lt;=5,000,000</t>
  </si>
  <si>
    <t>M.7A.10.7</t>
  </si>
  <si>
    <t>&gt;5,000,000</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</si>
  <si>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</si>
  <si>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</si>
  <si>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</si>
  <si>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</si>
  <si>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</si>
  <si>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</si>
  <si>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</si>
  <si>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</si>
  <si>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</si>
  <si>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</si>
  <si>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</si>
  <si>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</si>
  <si>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</si>
  <si>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</si>
  <si>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</si>
  <si>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</si>
  <si>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</si>
  <si>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</si>
  <si>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</si>
  <si>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</si>
  <si>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</si>
  <si>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</si>
  <si>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OM.7A.11.9</t>
  </si>
  <si>
    <t xml:space="preserve">12. Loan to Value (LTV) Information - INDEXED </t>
  </si>
  <si>
    <t>M.7A.12.1</t>
  </si>
  <si>
    <t>M.7A.12.2</t>
  </si>
  <si>
    <t>M.7A.12.3</t>
  </si>
  <si>
    <t>M.7A.12.4</t>
  </si>
  <si>
    <t>M.7A.12.5</t>
  </si>
  <si>
    <t>M.7A.12.6</t>
  </si>
  <si>
    <t>M.7A.12.7</t>
  </si>
  <si>
    <t>M.7A.12.8</t>
  </si>
  <si>
    <t>M.7A.12.9</t>
  </si>
  <si>
    <t>M.7A.12.10</t>
  </si>
  <si>
    <t>OM.7A.12.7</t>
  </si>
  <si>
    <t>OM.7A.12.8</t>
  </si>
  <si>
    <t>OM.7A.12.9</t>
  </si>
  <si>
    <t>13. Breakdown by type</t>
  </si>
  <si>
    <t>M.7A.13.1</t>
  </si>
  <si>
    <t>Owner occupied</t>
  </si>
  <si>
    <t>M.7A.13.2</t>
  </si>
  <si>
    <t>Second home/Holiday houses</t>
  </si>
  <si>
    <t>M.7A.13.3</t>
  </si>
  <si>
    <t>Buy-to-let/Non-owner occupied</t>
  </si>
  <si>
    <t>M.7A.13.4</t>
  </si>
  <si>
    <t>Agricultural</t>
  </si>
  <si>
    <t>M.7A.13.5</t>
  </si>
  <si>
    <t>14. Loan by Ranking</t>
  </si>
  <si>
    <t>M.7A.14.1</t>
  </si>
  <si>
    <t>1st lien / No prior ranks</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</si>
  <si>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</si>
  <si>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</si>
  <si>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</si>
  <si>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</si>
  <si>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</si>
  <si>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</si>
  <si>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</si>
  <si>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</si>
  <si>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</si>
  <si>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</si>
  <si>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</si>
  <si>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</si>
  <si>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</si>
  <si>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</si>
  <si>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</si>
  <si>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</si>
  <si>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</si>
  <si>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</si>
  <si>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M.7B.15.26</t>
  </si>
  <si>
    <t xml:space="preserve">16. Loan to Value (LTV) Information - UNINDEXED </t>
  </si>
  <si>
    <t>M.7B.16.1</t>
  </si>
  <si>
    <t>M.7B.16.2</t>
  </si>
  <si>
    <t>M.7B.16.3</t>
  </si>
  <si>
    <t>M.7B.16.4</t>
  </si>
  <si>
    <t>M.7B.16.5</t>
  </si>
  <si>
    <t>M.7B.16.6</t>
  </si>
  <si>
    <t>M.7B.16.7</t>
  </si>
  <si>
    <t>M.7B.16.8</t>
  </si>
  <si>
    <t>M.7B.16.9</t>
  </si>
  <si>
    <t>M.7B.16.10</t>
  </si>
  <si>
    <t>OM.7B.16.8</t>
  </si>
  <si>
    <t>OM.7B.16.9</t>
  </si>
  <si>
    <t>17. Loan to Value (LTV) Information - INDEXED</t>
  </si>
  <si>
    <t>M.7B.17.1</t>
  </si>
  <si>
    <t>M.7B.17.2</t>
  </si>
  <si>
    <t>M.7B.17.3</t>
  </si>
  <si>
    <t>M.7B.17.4</t>
  </si>
  <si>
    <t>M.7B.17.5</t>
  </si>
  <si>
    <t>M.7B.17.6</t>
  </si>
  <si>
    <t>M.7B.17.7</t>
  </si>
  <si>
    <t>M.7B.17.8</t>
  </si>
  <si>
    <t>M.7B.17.9</t>
  </si>
  <si>
    <t>M.7B.17.10</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</si>
  <si>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</si>
  <si>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</si>
  <si>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</si>
  <si>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</si>
  <si>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</si>
  <si>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</si>
  <si>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</si>
  <si>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</si>
  <si>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</si>
  <si>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</si>
  <si>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</si>
  <si>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</si>
  <si>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</si>
  <si>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</si>
  <si>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</si>
  <si>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</si>
  <si>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</si>
  <si>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</si>
  <si>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</si>
  <si>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</si>
  <si>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</si>
  <si>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</si>
  <si>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</si>
  <si>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Vienna</t>
  </si>
  <si>
    <t>Lower Austria</t>
  </si>
  <si>
    <t>Upper Austria</t>
  </si>
  <si>
    <t>Salzburg</t>
  </si>
  <si>
    <t>Tyrol</t>
  </si>
  <si>
    <t>Styria</t>
  </si>
  <si>
    <t>Carinthia</t>
  </si>
  <si>
    <t>Burgenland</t>
  </si>
  <si>
    <t>Vorarlberg</t>
  </si>
  <si>
    <t>C. Austrian Transparency Template - Glossary</t>
  </si>
  <si>
    <t>The definitions below reflect the national specificities</t>
  </si>
  <si>
    <t>HG.1.1</t>
  </si>
  <si>
    <t>HG.1.2</t>
  </si>
  <si>
    <t>HG.1.3</t>
  </si>
  <si>
    <t>HG.1.4</t>
  </si>
  <si>
    <t>Interest Rate Types</t>
  </si>
  <si>
    <t>HG.1.5</t>
  </si>
  <si>
    <t>Residual Life Buckets of Cover assets [i.e. how is the contractual and/or expected residual life defined? What assumptions eg, in terms of prepayments? etc.]</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</si>
  <si>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</si>
  <si>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</si>
  <si>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</si>
  <si>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</si>
  <si>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</si>
  <si>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</si>
  <si>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</si>
  <si>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</si>
  <si>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</si>
  <si>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</si>
  <si>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</si>
  <si>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</si>
  <si>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</si>
  <si>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</si>
  <si>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</si>
  <si>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</si>
  <si>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</si>
  <si>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</si>
  <si>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</si>
  <si>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</si>
  <si>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</si>
  <si>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</si>
  <si>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</si>
  <si>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</si>
  <si>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</si>
  <si>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</si>
  <si>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</si>
  <si>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</si>
  <si>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</si>
  <si>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</si>
  <si>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</si>
  <si>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</si>
  <si>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</si>
  <si>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</si>
  <si>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</si>
  <si>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</si>
  <si>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</si>
  <si>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</si>
  <si>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OC Calculation: Voluntary</t>
  </si>
  <si>
    <t>Total Coverage Requirements (§9 PfandBG)</t>
  </si>
  <si>
    <t>ISIN</t>
  </si>
  <si>
    <t>Initial Date of Issuance</t>
  </si>
  <si>
    <t>Maturity Date</t>
  </si>
  <si>
    <t>Coupon</t>
  </si>
  <si>
    <t xml:space="preserve">4. References to Covered Bond Directive (CBD) 14(2) </t>
  </si>
  <si>
    <t>HYPO NOE Landesbank für Niederösterreich und Wien AG</t>
  </si>
  <si>
    <t>Y</t>
  </si>
  <si>
    <t>Wohnwirtschaftlich genutzt davon geförderter Wohnbau</t>
  </si>
  <si>
    <t>https://ir.hyponoe.at/de/funding</t>
  </si>
  <si>
    <t>4. Compliance Art 14 CBD Check Table</t>
  </si>
  <si>
    <t>Basel Compliance, subject to national jursdiction (Y/N)</t>
  </si>
  <si>
    <t>Total Coverage Requirements (NPV §9 PfandBG)</t>
  </si>
  <si>
    <t>OC (%)
(Coverage Requirements §9 PfandBG AT in % of Outstanding CB)</t>
  </si>
  <si>
    <t>OC (%) (NPV basis)</t>
  </si>
  <si>
    <t>OC (%) (NPV basis)
(Coverage Requirements §9 PfandBG AT in % of Outstanding CB)</t>
  </si>
  <si>
    <t>14. Sustainable or other special purpose strategy - optional</t>
  </si>
  <si>
    <t>G.3.14.1</t>
  </si>
  <si>
    <t>Cover pool involved in a sustainable/special purpose strategy? (Y/N)</t>
  </si>
  <si>
    <t>N</t>
  </si>
  <si>
    <t>G.3.14.2</t>
  </si>
  <si>
    <t>If yes to G.3.14.1 is there a commitment (1) or are already sustainable components present (2)?</t>
  </si>
  <si>
    <t>G.3.14.3</t>
  </si>
  <si>
    <t xml:space="preserve">specific criteria </t>
  </si>
  <si>
    <t>G.3.14.4</t>
  </si>
  <si>
    <t>link to the committed objective criteria</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</si>
  <si>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</si>
  <si>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</si>
  <si>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</si>
  <si>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</si>
  <si>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</si>
  <si>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</si>
  <si>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</si>
  <si>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</si>
  <si>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</si>
  <si>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</si>
  <si>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</si>
  <si>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</si>
  <si>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</si>
  <si>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</si>
  <si>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</si>
  <si>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</si>
  <si>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</si>
  <si>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</si>
  <si>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</si>
  <si>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</si>
  <si>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</si>
  <si>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</si>
  <si>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</si>
  <si>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</si>
  <si>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</si>
  <si>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</si>
  <si>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</si>
  <si>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</si>
  <si>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</si>
  <si>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</si>
  <si>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</si>
  <si>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</si>
  <si>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</si>
  <si>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</si>
  <si>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</si>
  <si>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</si>
  <si>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</si>
  <si>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</si>
  <si>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</si>
  <si>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</si>
  <si>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</si>
  <si>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Exposure to credit institute credit quality step 1</t>
  </si>
  <si>
    <t>Exposure to credit institute credit quality step 2</t>
  </si>
  <si>
    <t>Exposure to credit institute credit quality step 3</t>
  </si>
  <si>
    <t>Share of Government Guaranteed Bank Bonds (own issues or issued by affiliates)(% of total cover pool)</t>
  </si>
  <si>
    <t>Share of Intragroup pooled covered bond structures pursuant to CBD Art 8 (% of total cover pool)</t>
  </si>
  <si>
    <t>Defaulted Loans pursuant Art 178 CRR</t>
  </si>
  <si>
    <t>M.7.5.32</t>
  </si>
  <si>
    <t>M.7.5.33</t>
  </si>
  <si>
    <t>M.7.5.34</t>
  </si>
  <si>
    <t>M.7.5.35</t>
  </si>
  <si>
    <t>M.7.5.36</t>
  </si>
  <si>
    <t>M.7.5.37</t>
  </si>
  <si>
    <t>M.7.5.38</t>
  </si>
  <si>
    <t>M.7.5.39</t>
  </si>
  <si>
    <t>M.7.5.40</t>
  </si>
  <si>
    <t>M.7.5.41</t>
  </si>
  <si>
    <t>M.7.5.42</t>
  </si>
  <si>
    <t>M.7.5.43</t>
  </si>
  <si>
    <t>M.7.5.44</t>
  </si>
  <si>
    <t>M.7.5.45</t>
  </si>
  <si>
    <t>M.7.5.46</t>
  </si>
  <si>
    <t>M.7.5.47</t>
  </si>
  <si>
    <t>M.7.5.48</t>
  </si>
  <si>
    <t>M.7.5.49</t>
  </si>
  <si>
    <t>M.7.5.50</t>
  </si>
  <si>
    <t>Austrian Transparency Template - Bond List including Soft Bullet Trigger Events</t>
  </si>
  <si>
    <t>Transaction</t>
  </si>
  <si>
    <t>Face value in EUR</t>
  </si>
  <si>
    <t>Currency</t>
  </si>
  <si>
    <t>Soft bullet trigger</t>
  </si>
  <si>
    <t>Legacy Issue (Y/N)</t>
  </si>
  <si>
    <t>AT0000A157U8</t>
  </si>
  <si>
    <t>Mortgage Cover Pool</t>
  </si>
  <si>
    <t>XS1024491349</t>
  </si>
  <si>
    <t>AT0000A1BM80</t>
  </si>
  <si>
    <t>variable</t>
  </si>
  <si>
    <t>AT0000A1UAM1</t>
  </si>
  <si>
    <t>AT0000A1XCN9</t>
  </si>
  <si>
    <t>XS2025569141</t>
  </si>
  <si>
    <t>XS2038571795</t>
  </si>
  <si>
    <t>AT0000A2B675</t>
  </si>
  <si>
    <t>AT0000A2B6K7</t>
  </si>
  <si>
    <t>XS2176710510</t>
  </si>
  <si>
    <t>AT0000A2QBX2</t>
  </si>
  <si>
    <t>AT0000A2STT8</t>
  </si>
  <si>
    <t>AT0000A2VXQ0</t>
  </si>
  <si>
    <t>Restanten/Remnants</t>
  </si>
  <si>
    <t>Legend</t>
  </si>
  <si>
    <t>Term</t>
  </si>
  <si>
    <t>German</t>
  </si>
  <si>
    <t>English</t>
  </si>
  <si>
    <t>Soft bullet mit dem folgenden Auslöser: "Wenn die Zahlung des Rückzahlungsbetrags seitens der Emittentin am Fälligkeitstag ausbleibt, wird (vorbehaltlich des Nachstehenden) die Zahlung des Rückzahlungsbetrags aufgeschoben und der Rückzahlungsbetrag wird zwölf (12) Monate später am [erweiterten Fälligkeitstag einfügen] (der "Erweiterte Fälligkeitstag") fällig und zahlbar."</t>
  </si>
  <si>
    <t>Soft bullet with the following trigger: "If the Issuer has failed to pay the Final Redemption Amount on the Maturity Date, then (subject as provided below) payment of the Final Redemption Amount by the Issuer shall be deferred and the Final Redemption Amount shall become due and payable twelve (12) months later on the [insert the extended maturity date] (the "Extended Maturity Date")."</t>
  </si>
  <si>
    <t>Soft bullet mit dem folgenden Auslöser:  "Der Fälligkeitstag der [Fundierten Bankschuldverschreibungen] [Pfandbriefe] wird automatisch auf den Verlängerten Fälligkeitstag verlängert, wenn die Abwicklungsbehörde vor dem Fälligkeitstag Abwicklungsmaßnahmen gemäß § 50 des österreichischen Sanierungs- und Abwicklungsgesetzes (BaSAG) in Bezug auf die Emittentin anordnet."</t>
  </si>
  <si>
    <t>Soft bullet with the following trigger: "The Maturity Date of the [Fundierte Bankschuldverschreibungen] [Pfandbriefe] will be extended automatically to the Extended Maturity Date if the resolution authority orders resolution measures pursuant to § 50 of the Austrian Bank Recovery and Resolution Act (Sanierungs- und Abwicklungsgesetz – BaSAG) with respect to the Issuer prior to the Maturity Date.</t>
  </si>
  <si>
    <t>Soft bullet mit dem folgenden Auslöser gemäß § 22 PfandBG: "Darüber hinaus kann der besondere Verwalter im Falle der Insolvenz der Emittentin eine Laufzeitverlängerung gemäß § 22 PfandBG auslösen, sofern der besondere Verwalter zum Zeitpunkt der Laufzeitverlängerung davon überzeugt ist, dass die Verbindlichkeiten aus den Pfandbriefen zum verlängerten Fälligkeitstermin von der Emittentin vollständig bedient werden können (objektives Auslöse-Ereignis). Die Fälligkeit der Pfandbriefe kann bei Eintritt des objektiven Auslöse-Ereignisses einmalig um bis zu 12 Monate hinausgeschoben werden. Die Verlängerung der Laufzeit liegt nicht im Ermessen der Emittentin."</t>
  </si>
  <si>
    <t>Soft bullet with the following trigger according to Art 22 Austrian Covered Bond Law: "Furthermore, in the event of the Issuer's insolvency, the special administrator may trigger a maturity extension pursuant to § 22 PfandBG, provided that, at the time of the maturity extension, the special administrator is convinced that the liabilities under the Covered Bonds can be serviced in full by the Issuer on the extended maturity date (objective trigger event). The maturity of Covered Bonds may be postponed once by up to 12 months upon the occurrence of the objective trigger event. The maturity extension is not at the Issuer's discretion."</t>
  </si>
  <si>
    <t>The information displayed in this report has been produced by HYPO NOE Landesbank für Niederösterreich und Wien AG solely for information purposes and to comply with mandatory disclosures required by law. None of the information displayed in this report shall form the basis of any contract. </t>
  </si>
  <si>
    <t>The information provided in this report is not directed to nor intended for distribution to, or use by, any person or entity in any jurisdiction where such distribution or use would be contrary to local law, or which would subject HYPO NOE Landesbank für Niederösterreich und Wien AG, to any authorization, registration, license or other requirement within such jurisdiction. You agree not to use or export the information or materials available on or through this site in violation of laws in your jurisdiction.</t>
  </si>
  <si>
    <t>The information provided in this report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</si>
  <si>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It is your sole responsibility to independently determine the commercial merits, suitability, expected profitability or benefit of any product referred to and information provided in this report to your particular situation. Any such determination should involve an assessment of the legal, tax, accounting, regulatory, financial, credit and other related aspects of any such transaction, based on such information and advice from your own advisers and such other experts as the you deem relevant. HYPO NOE Landesbank für Niederösterreich und Wien AG shall not be liable for any failure by you to obtain such information and advice. No information contained in this report should be construed as legal, tax, investment, or accounting advice.</t>
  </si>
  <si>
    <t>All intellectual property rights in this report are owned by us. This report and all information published in this report, unless otherwise indicated, are protected by copyright in Austria and other jurisdictions across the world. All trademarks and devices displayed in this report, unless otherwise indicated, are owned by us and may be registered in many jurisdictions across the world. Any use or reproduction of these trademarks and/or devices is prohibited.</t>
  </si>
  <si>
    <t>You shall not use any part of the information in this report for commercial purposes without our consent.</t>
  </si>
  <si>
    <t>HYPO NOE Landesbank für Niederösterreich und Wien AG shall have no liability to you or third parties for the continued availability or completeness of any data or calculations contained and/or referred to in this report nor for any special, indirect, incidental or consequential loss or damage which may be sustained because of the use of this information contained and/or referred to in this report or otherwise airing in connection with the information contained and/or referred to in this report, provided that this exclusion of liability shall not exclude or limit any liability under any law or regulation applicable to HYPO NOE Landesbank für Niederösterreich und Wien AG that may not be excluded or restricted.</t>
  </si>
  <si>
    <t>The information in this report is not intended to forecast or predict future events, they reflect a current status, which is accordingly subject to change. </t>
  </si>
  <si>
    <t>By reading/downloading the document, you expressly agree to the foregoing.</t>
  </si>
  <si>
    <t>1. Glossary - Standard Harmonised Items</t>
  </si>
  <si>
    <t>Definition</t>
  </si>
  <si>
    <t>OC Calculation: Statutory</t>
  </si>
  <si>
    <t xml:space="preserve">Statutory Overcollateralisation is the overcollateralisation percentage required to be provided by each Issuer and included/disclosed in the national covered bond framework. </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</si>
  <si>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</si>
  <si>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</si>
  <si>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</si>
  <si>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t>Maturity Extention Triggers</t>
  </si>
  <si>
    <t>Link to Austrian "Pfandbriefgesetz" (§6)</t>
  </si>
  <si>
    <t>Aligned with CRR Art 129 (3) and CRR Art 208</t>
  </si>
  <si>
    <t>Explain how mortgage types are defined whether for residential housing, multi-family housing, commercial real estate, etc. Same for shipping where relevant</t>
  </si>
  <si>
    <t>Derivate</t>
  </si>
  <si>
    <t>HG.1.14</t>
  </si>
  <si>
    <t>HG.1.15</t>
  </si>
  <si>
    <t>Valuation Method</t>
  </si>
  <si>
    <t>OHG.1.6</t>
  </si>
  <si>
    <t>OHG.1.7</t>
  </si>
  <si>
    <t>2. Glossary - ESG items (optional)</t>
  </si>
  <si>
    <t xml:space="preserve">Sustainability - strategy pursued in the cover pool </t>
  </si>
  <si>
    <t>Subsidised Housing  (definitions of affordable, social housing)</t>
  </si>
  <si>
    <t xml:space="preserve">New Property and Existing Property </t>
  </si>
  <si>
    <t>OHG.2.3</t>
  </si>
  <si>
    <t>OHG.2.4</t>
  </si>
  <si>
    <t>OHG.2.5</t>
  </si>
  <si>
    <t>OHG.2.6</t>
  </si>
  <si>
    <t>OHG.2.7</t>
  </si>
  <si>
    <t>OHG.2.8</t>
  </si>
  <si>
    <t>OHG.2.9</t>
  </si>
  <si>
    <t>OHG.2.10</t>
  </si>
  <si>
    <t>OHG.2.11</t>
  </si>
  <si>
    <t>OHG.2.12</t>
  </si>
  <si>
    <t>3. Reason for No Data</t>
  </si>
  <si>
    <t>HG.3.2</t>
  </si>
  <si>
    <t>HG.3.3</t>
  </si>
  <si>
    <t>4. Glossary - Extra national and/or Issuer Items</t>
  </si>
  <si>
    <t>HG.4.1</t>
  </si>
  <si>
    <t>OHG.4.1</t>
  </si>
  <si>
    <t>OHG.4.2</t>
  </si>
  <si>
    <t>OHG.4.3</t>
  </si>
  <si>
    <t>OHG.4.4</t>
  </si>
  <si>
    <t>OHG.4.5</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</si>
  <si>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</si>
  <si>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</si>
  <si>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 xml:space="preserve">(a) Value of the cover pool total assets: </t>
  </si>
  <si>
    <t xml:space="preserve">(a) Value of outstanding covered bonds: </t>
  </si>
  <si>
    <t xml:space="preserve">(b) List of ISIN of issued covered bonds: </t>
  </si>
  <si>
    <t>BondList</t>
  </si>
  <si>
    <t xml:space="preserve">(c) Geographical distribution: </t>
  </si>
  <si>
    <t>43 Mortgage Assets</t>
  </si>
  <si>
    <t>(c) Type of cover assets:</t>
  </si>
  <si>
    <t xml:space="preserve">(c) Loan size: </t>
  </si>
  <si>
    <t>186 Residential Mortgage Assets</t>
  </si>
  <si>
    <t xml:space="preserve">(c) Valuation Method: </t>
  </si>
  <si>
    <t>(d) Market Risk:</t>
  </si>
  <si>
    <t xml:space="preserve">   (d) o/w Interest rate risk - cover pool:</t>
  </si>
  <si>
    <t>149 Mortgage Assets</t>
  </si>
  <si>
    <t xml:space="preserve">   (d) o/w Currency risk - cover pool:</t>
  </si>
  <si>
    <t xml:space="preserve">   (d) o/w Interest rate risk - covered bond:</t>
  </si>
  <si>
    <t xml:space="preserve">   (d) o/w Currency risk - covered bond:</t>
  </si>
  <si>
    <t xml:space="preserve">   (d) o/w Liquidity Risk - primary assets cover pool:</t>
  </si>
  <si>
    <t>liquidity buffer &amp; extendable maturity</t>
  </si>
  <si>
    <t>G.4.1.14</t>
  </si>
  <si>
    <t xml:space="preserve">   (d) o/w Credit Risk:</t>
  </si>
  <si>
    <t>Residential Mortgage Assets</t>
  </si>
  <si>
    <t>Commercial Mortgage Assets</t>
  </si>
  <si>
    <t>G.4.1.15</t>
  </si>
  <si>
    <t>(d) Hedging Strategy</t>
  </si>
  <si>
    <t>G.4.1.16</t>
  </si>
  <si>
    <t>(e) Maturity Structure - cover assets:</t>
  </si>
  <si>
    <t>G.4.1.17</t>
  </si>
  <si>
    <t>(e) Maturity Structure - covered bond:</t>
  </si>
  <si>
    <t>G.4.1.18</t>
  </si>
  <si>
    <t>(e) Overview maturity extension triggers:</t>
  </si>
  <si>
    <t>Bond List</t>
  </si>
  <si>
    <t>G.4.1.19</t>
  </si>
  <si>
    <t>(f) Levels of OC:</t>
  </si>
  <si>
    <t>G.4.1.20</t>
  </si>
  <si>
    <t>(g) Percentage of loans in default:</t>
  </si>
  <si>
    <t>Mortgage Assets</t>
  </si>
  <si>
    <t xml:space="preserve">Disclaimer - Important notices </t>
  </si>
  <si>
    <t>Worksheet D: Bond List</t>
  </si>
  <si>
    <t>Worksheet C: ATT Glossary</t>
  </si>
  <si>
    <t>Statutory</t>
  </si>
  <si>
    <t>Voluntary</t>
  </si>
  <si>
    <t>Contractual</t>
  </si>
  <si>
    <t>OG.3.9.1</t>
  </si>
  <si>
    <t>OG.3.9.2</t>
  </si>
  <si>
    <t>OG.3.9.3</t>
  </si>
  <si>
    <t>OG.3.9.4</t>
  </si>
  <si>
    <t>OG.3.9.5</t>
  </si>
  <si>
    <t>OG.3.9.6</t>
  </si>
  <si>
    <t>OG.3.9.7</t>
  </si>
  <si>
    <t>OG.3.9.8</t>
  </si>
  <si>
    <t>OG.3.10.1</t>
  </si>
  <si>
    <t>OG.3.10.2</t>
  </si>
  <si>
    <t>OG.3.10.3</t>
  </si>
  <si>
    <t>OG.3.10.4</t>
  </si>
  <si>
    <t>OG.3.10.5</t>
  </si>
  <si>
    <t>OG.3.10.6</t>
  </si>
  <si>
    <t>OG.3.10.7</t>
  </si>
  <si>
    <t>OG.3.11.1</t>
  </si>
  <si>
    <t>OG.3.11.2</t>
  </si>
  <si>
    <t>OG.3.11.3</t>
  </si>
  <si>
    <t>OG.3.11.4</t>
  </si>
  <si>
    <t>OG.3.11.5</t>
  </si>
  <si>
    <t>OG.3.11.6</t>
  </si>
  <si>
    <t>OG.3.11.7</t>
  </si>
  <si>
    <t>see "D. Bond List"</t>
  </si>
  <si>
    <t>287 Commercial Mortgage Assets</t>
  </si>
  <si>
    <t>OG.4.1.1</t>
  </si>
  <si>
    <t>OG.4.1.2</t>
  </si>
  <si>
    <t>OG.4.1.3</t>
  </si>
  <si>
    <t>OG.3.7.1</t>
  </si>
  <si>
    <t>OG.3.7.2</t>
  </si>
  <si>
    <t>OG.3.7.3</t>
  </si>
  <si>
    <t>OG.3.7.4</t>
  </si>
  <si>
    <t>OG.3.7.5</t>
  </si>
  <si>
    <t>OG.3.7.6</t>
  </si>
  <si>
    <t>OG.3.7.7</t>
  </si>
  <si>
    <t>OG.3.7.8</t>
  </si>
  <si>
    <t>OG.3.7.9</t>
  </si>
  <si>
    <t>OG.3.6.1</t>
  </si>
  <si>
    <t>OG.3.6.2</t>
  </si>
  <si>
    <t>OG.3.6.3</t>
  </si>
  <si>
    <t>OG.3.6.4</t>
  </si>
  <si>
    <t>OG.3.6.5</t>
  </si>
  <si>
    <t>OG.3.6.6</t>
  </si>
  <si>
    <t>OG.3.6.7</t>
  </si>
  <si>
    <t>OG.3.6.8</t>
  </si>
  <si>
    <t>OG.3.6.9</t>
  </si>
  <si>
    <t>OG.3.5.1</t>
  </si>
  <si>
    <t>OG.3.5.2</t>
  </si>
  <si>
    <t>OG.3.5.3</t>
  </si>
  <si>
    <t>OG.3.5.4</t>
  </si>
  <si>
    <t>OG.3.5.5</t>
  </si>
  <si>
    <t>OG.3.5.6</t>
  </si>
  <si>
    <t>OG.3.5.7</t>
  </si>
  <si>
    <t>OG.3.5.8</t>
  </si>
  <si>
    <t>OG.3.5.9</t>
  </si>
  <si>
    <t>OG.3.5.10</t>
  </si>
  <si>
    <t>OG.3.4.1</t>
  </si>
  <si>
    <t>OG.3.4.2</t>
  </si>
  <si>
    <t>OG.3.4.3</t>
  </si>
  <si>
    <t>OG.3.4.4</t>
  </si>
  <si>
    <t>OG.3.4.5</t>
  </si>
  <si>
    <t>OG.3.4.6</t>
  </si>
  <si>
    <t>OG.3.4.7</t>
  </si>
  <si>
    <t>OG.3.4.8</t>
  </si>
  <si>
    <t>OG.3.4.9</t>
  </si>
  <si>
    <t>Link to D Bond List</t>
  </si>
  <si>
    <t xml:space="preserve">Restanten für öffentliche Pfandbriefe sind ausgedruckte Stücke, welche bereits Laufzeitende hatten, aber noch nicht eingelöst wurden und auch noch nicht verjährt sind.  </t>
  </si>
  <si>
    <t>Remnants of public sector covered bonds are placeholders for physically issued notes, which have already reached maturity, but have not been redeemed yet and which are not time barred.</t>
  </si>
  <si>
    <t>Reporting Date: 03.07.2023</t>
  </si>
  <si>
    <t>Cut-off Date: 30.06.2023</t>
  </si>
  <si>
    <t>AT0000A36WE5</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</si>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</sst>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 #,##0.00_ ;_ * \-#,##0.00_ ;_ * &quot;-&quot;??_ ;_ @_ "/>
  </numFmts>
  <fonts count="40" x14ac:knownFonts="1">
    <font>
      <sz val="11"/>
      <color theme="1"/>
      <name val="Calibri"/>
      <family val="2"/>
      <scheme val="minor"/>
    </font>
    <font>
      <sz val="10"/>
      <color theme="1"/>
      <name val="Arial"/>
      <family val="2"/>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name val="Calibri"/>
      <family val="2"/>
      <scheme val="minor"/>
    </font>
    <font>
      <sz val="13"/>
      <name val="Calibri"/>
      <family val="2"/>
      <scheme val="minor"/>
    </font>
    <font>
      <b/>
      <sz val="13"/>
      <color rgb="FF333333"/>
      <name val="Calibri"/>
      <family val="2"/>
      <scheme val="minor"/>
    </font>
    <font>
      <sz val="8"/>
      <name val="Arial"/>
      <family val="2"/>
    </font>
    <font>
      <sz val="8"/>
      <name val="Calibri"/>
      <family val="2"/>
      <scheme val="minor"/>
    </font>
    <font>
      <b/>
      <sz val="12"/>
      <color theme="1"/>
      <name val="Calibri"/>
      <family val="2"/>
      <scheme val="minor"/>
    </font>
    <font>
      <sz val="14"/>
      <color theme="1"/>
      <name val="Calibri"/>
      <family val="2"/>
      <scheme val="minor"/>
    </font>
  </fonts>
  <fills count="7">
    <fill>
      <patternFill patternType="none"/>
    </fill>
    <fill>
      <patternFill patternType="gray125"/>
    </fill>
    <fill>
      <patternFill patternType="solid">
        <fgColor rgb="FF243386"/>
        <bgColor indexed="64"/>
      </patternFill>
    </fill>
    <fill>
      <patternFill patternType="solid">
        <fgColor theme="0"/>
        <bgColor indexed="64"/>
      </patternFill>
    </fill>
    <fill>
      <patternFill patternType="solid">
        <fgColor rgb="FFFFC000"/>
        <bgColor indexed="64"/>
      </patternFill>
    </fill>
    <fill>
      <patternFill patternType="solid">
        <fgColor theme="3" tint="0.39997558519241921"/>
        <bgColor indexed="64"/>
      </patternFill>
    </fill>
    <fill>
      <patternFill patternType="solid">
        <fgColor theme="3" tint="-0.249977111117893"/>
        <bgColor indexed="64"/>
      </patternFill>
    </fill>
  </fills>
  <borders count="1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243386"/>
      </left>
      <right style="medium">
        <color rgb="FF243386"/>
      </right>
      <top style="medium">
        <color rgb="FF243386"/>
      </top>
      <bottom/>
      <diagonal/>
    </border>
    <border>
      <left style="medium">
        <color rgb="FF243386"/>
      </left>
      <right style="medium">
        <color rgb="FF243386"/>
      </right>
      <top/>
      <bottom style="medium">
        <color rgb="FF243386"/>
      </bottom>
      <diagonal/>
    </border>
    <border>
      <left style="medium">
        <color rgb="FF243386"/>
      </left>
      <right style="medium">
        <color rgb="FF243386"/>
      </right>
      <top/>
      <bottom/>
      <diagonal/>
    </border>
    <border>
      <left style="medium">
        <color auto="1"/>
      </left>
      <right style="medium">
        <color auto="1"/>
      </right>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s>
  <cellStyleXfs count="10">
    <xf numFmtId="0" fontId="0" fillId="0" borderId="0"/>
    <xf numFmtId="9" fontId="5" fillId="0" borderId="0" applyFont="0" applyFill="0" applyBorder="0" applyAlignment="0" applyProtection="0"/>
    <xf numFmtId="0" fontId="15" fillId="0" borderId="0" applyNumberFormat="0" applyFill="0" applyBorder="0" applyAlignment="0" applyProtection="0"/>
    <xf numFmtId="164" fontId="5" fillId="0" borderId="0" applyFont="0" applyFill="0" applyBorder="0" applyAlignment="0" applyProtection="0"/>
    <xf numFmtId="0" fontId="25" fillId="0" borderId="0"/>
    <xf numFmtId="0" fontId="25" fillId="0" borderId="0"/>
    <xf numFmtId="0" fontId="25" fillId="0" borderId="0"/>
    <xf numFmtId="0" fontId="36" fillId="0" borderId="0"/>
    <xf numFmtId="0" fontId="25" fillId="0" borderId="0">
      <alignment horizontal="left" wrapText="1"/>
    </xf>
    <xf numFmtId="43" fontId="5" fillId="0" borderId="0" applyFont="0" applyFill="0" applyBorder="0" applyAlignment="0" applyProtection="0"/>
  </cellStyleXfs>
  <cellXfs count="165">
    <xf numFmtId="0" fontId="0" fillId="0" borderId="0" xfId="0"/>
    <xf numFmtId="0" fontId="0" fillId="0" borderId="0" xfId="0" applyAlignment="1">
      <alignment horizontal="center"/>
    </xf>
    <xf numFmtId="0" fontId="8" fillId="0" borderId="1" xfId="0" applyFont="1" applyBorder="1"/>
    <xf numFmtId="0" fontId="8" fillId="0" borderId="2" xfId="0" applyFont="1" applyBorder="1"/>
    <xf numFmtId="0" fontId="8" fillId="0" borderId="3" xfId="0" applyFont="1" applyBorder="1"/>
    <xf numFmtId="0" fontId="8" fillId="0" borderId="4" xfId="0" applyFont="1" applyBorder="1"/>
    <xf numFmtId="0" fontId="8" fillId="0" borderId="0" xfId="0" applyFont="1"/>
    <xf numFmtId="0" fontId="8" fillId="0" borderId="5" xfId="0" applyFont="1" applyBorder="1"/>
    <xf numFmtId="0" fontId="9" fillId="0" borderId="0" xfId="0" applyFont="1" applyAlignment="1">
      <alignment horizontal="center"/>
    </xf>
    <xf numFmtId="0" fontId="10" fillId="0" borderId="0" xfId="0" applyFont="1" applyAlignment="1">
      <alignment horizontal="center" vertical="center"/>
    </xf>
    <xf numFmtId="17" fontId="11" fillId="0" borderId="0" xfId="0" applyNumberFormat="1" applyFont="1" applyAlignment="1">
      <alignment horizontal="center"/>
    </xf>
    <xf numFmtId="0" fontId="12" fillId="0" borderId="0" xfId="0" applyFont="1" applyAlignment="1">
      <alignment horizontal="center" vertical="center"/>
    </xf>
    <xf numFmtId="0" fontId="13" fillId="0" borderId="0" xfId="0" applyFont="1" applyAlignment="1">
      <alignment horizontal="center" vertical="center"/>
    </xf>
    <xf numFmtId="0" fontId="11" fillId="0" borderId="0" xfId="0" applyFont="1" applyAlignment="1">
      <alignment horizontal="center"/>
    </xf>
    <xf numFmtId="0" fontId="14" fillId="0" borderId="0" xfId="0" applyFont="1"/>
    <xf numFmtId="0" fontId="7" fillId="0" borderId="0" xfId="2" applyFont="1" applyAlignment="1"/>
    <xf numFmtId="0" fontId="8" fillId="0" borderId="6" xfId="0" applyFont="1" applyBorder="1"/>
    <xf numFmtId="0" fontId="8" fillId="0" borderId="7" xfId="0" applyFont="1" applyBorder="1"/>
    <xf numFmtId="0" fontId="8" fillId="0" borderId="8" xfId="0" applyFont="1" applyBorder="1"/>
    <xf numFmtId="0" fontId="0" fillId="3" borderId="0" xfId="0" applyFill="1"/>
    <xf numFmtId="0" fontId="0" fillId="0" borderId="0" xfId="0" quotePrefix="1" applyAlignment="1">
      <alignment horizontal="center" vertical="center" wrapText="1"/>
    </xf>
    <xf numFmtId="0" fontId="10" fillId="0" borderId="0" xfId="0" applyFont="1" applyAlignment="1">
      <alignment horizontal="left" vertical="center"/>
    </xf>
    <xf numFmtId="0" fontId="0" fillId="0" borderId="0" xfId="0" applyAlignment="1">
      <alignment horizontal="center" vertical="center" wrapText="1"/>
    </xf>
    <xf numFmtId="0" fontId="0" fillId="0" borderId="9" xfId="0" applyBorder="1" applyAlignment="1">
      <alignment horizontal="center" vertical="center" wrapText="1"/>
    </xf>
    <xf numFmtId="0" fontId="3" fillId="0" borderId="0" xfId="0" applyFont="1" applyAlignment="1">
      <alignment horizontal="center" vertical="center" wrapText="1"/>
    </xf>
    <xf numFmtId="0" fontId="16" fillId="0" borderId="0" xfId="0" applyFont="1" applyAlignment="1">
      <alignment vertical="center" wrapText="1"/>
    </xf>
    <xf numFmtId="0" fontId="16" fillId="2" borderId="0" xfId="0" applyFont="1" applyFill="1" applyAlignment="1">
      <alignment horizontal="center" vertical="center" wrapText="1"/>
    </xf>
    <xf numFmtId="0" fontId="3" fillId="0" borderId="10" xfId="0" applyFont="1" applyBorder="1" applyAlignment="1">
      <alignment horizontal="center" vertical="center" wrapText="1"/>
    </xf>
    <xf numFmtId="0" fontId="16" fillId="0" borderId="0" xfId="0" applyFont="1" applyAlignment="1">
      <alignment horizontal="center" vertical="center" wrapText="1"/>
    </xf>
    <xf numFmtId="0" fontId="19" fillId="0" borderId="0" xfId="0" applyFont="1" applyAlignment="1">
      <alignment horizontal="center" vertical="center" wrapText="1"/>
    </xf>
    <xf numFmtId="0" fontId="15" fillId="0" borderId="0" xfId="2" quotePrefix="1" applyFill="1" applyBorder="1" applyAlignment="1">
      <alignment horizontal="center" vertical="center" wrapText="1"/>
    </xf>
    <xf numFmtId="0" fontId="20" fillId="0" borderId="0" xfId="0" applyFont="1" applyAlignment="1">
      <alignment horizontal="center" vertical="center" wrapText="1"/>
    </xf>
    <xf numFmtId="0" fontId="21" fillId="0" borderId="0" xfId="0" applyFont="1" applyAlignment="1">
      <alignment horizontal="center" vertical="center" wrapText="1"/>
    </xf>
    <xf numFmtId="0" fontId="22" fillId="0" borderId="0" xfId="2" quotePrefix="1" applyFont="1" applyFill="1" applyBorder="1" applyAlignment="1">
      <alignment horizontal="center" vertical="center" wrapText="1"/>
    </xf>
    <xf numFmtId="0" fontId="3" fillId="0" borderId="0" xfId="0" quotePrefix="1" applyFont="1" applyAlignment="1">
      <alignment horizontal="center" vertical="center" wrapText="1"/>
    </xf>
    <xf numFmtId="0" fontId="20" fillId="0" borderId="0" xfId="0" quotePrefix="1" applyFont="1" applyAlignment="1">
      <alignment horizontal="center" vertical="center" wrapText="1"/>
    </xf>
    <xf numFmtId="0" fontId="21" fillId="0" borderId="0" xfId="0" quotePrefix="1" applyFont="1" applyAlignment="1">
      <alignment horizontal="center" vertical="center" wrapText="1"/>
    </xf>
    <xf numFmtId="0" fontId="3" fillId="3" borderId="0" xfId="0" applyFont="1" applyFill="1" applyAlignment="1">
      <alignment horizontal="center" vertical="center" wrapText="1"/>
    </xf>
    <xf numFmtId="3" fontId="3" fillId="0" borderId="0" xfId="0" quotePrefix="1" applyNumberFormat="1" applyFont="1" applyAlignment="1">
      <alignment horizontal="center" vertical="center" wrapText="1"/>
    </xf>
    <xf numFmtId="10" fontId="3" fillId="0" borderId="0" xfId="0" quotePrefix="1" applyNumberFormat="1" applyFont="1" applyAlignment="1">
      <alignment horizontal="center" vertical="center" wrapText="1"/>
    </xf>
    <xf numFmtId="0" fontId="3" fillId="0" borderId="0" xfId="0" quotePrefix="1" applyFont="1" applyAlignment="1">
      <alignment horizontal="right" vertical="center" wrapText="1"/>
    </xf>
    <xf numFmtId="9" fontId="3" fillId="0" borderId="0" xfId="1" quotePrefix="1" applyFont="1" applyFill="1" applyBorder="1" applyAlignment="1">
      <alignment horizontal="center" vertical="center" wrapText="1"/>
    </xf>
    <xf numFmtId="0" fontId="21" fillId="0" borderId="0" xfId="0" applyFont="1" applyAlignment="1">
      <alignment horizontal="right" vertical="center" wrapText="1"/>
    </xf>
    <xf numFmtId="0" fontId="23" fillId="0" borderId="0" xfId="0" applyFont="1" applyAlignment="1">
      <alignment horizontal="center" vertical="center" wrapText="1"/>
    </xf>
    <xf numFmtId="0" fontId="4" fillId="0" borderId="0" xfId="0" quotePrefix="1" applyFont="1" applyAlignment="1">
      <alignment horizontal="center" vertical="center" wrapText="1"/>
    </xf>
    <xf numFmtId="0" fontId="4" fillId="0" borderId="0" xfId="0" applyFont="1" applyAlignment="1">
      <alignment horizontal="center" vertical="center" wrapText="1"/>
    </xf>
    <xf numFmtId="0" fontId="0" fillId="0" borderId="0" xfId="0" quotePrefix="1" applyAlignment="1">
      <alignment horizontal="right" vertical="center" wrapText="1"/>
    </xf>
    <xf numFmtId="0" fontId="2" fillId="0" borderId="0" xfId="0" quotePrefix="1" applyFont="1" applyAlignment="1">
      <alignment horizontal="right" vertical="center" wrapText="1"/>
    </xf>
    <xf numFmtId="0" fontId="25" fillId="0" borderId="0" xfId="0" applyFont="1" applyAlignment="1">
      <alignment horizontal="center" vertical="center" wrapText="1"/>
    </xf>
    <xf numFmtId="9" fontId="3"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Alignment="1">
      <alignment horizontal="right" vertical="center" wrapText="1"/>
    </xf>
    <xf numFmtId="0" fontId="21" fillId="0" borderId="0" xfId="0" quotePrefix="1" applyFont="1" applyAlignment="1">
      <alignment horizontal="right" vertical="center" wrapText="1"/>
    </xf>
    <xf numFmtId="0" fontId="15" fillId="0" borderId="0" xfId="2" applyFill="1" applyBorder="1" applyAlignment="1">
      <alignment horizontal="center" vertical="center" wrapText="1"/>
    </xf>
    <xf numFmtId="0" fontId="3" fillId="0" borderId="0" xfId="0" applyFont="1" applyAlignment="1">
      <alignment horizontal="right" vertical="center" wrapText="1"/>
    </xf>
    <xf numFmtId="0" fontId="29" fillId="0" borderId="0" xfId="0" applyFont="1" applyAlignment="1">
      <alignment horizontal="center" vertical="center" wrapText="1"/>
    </xf>
    <xf numFmtId="0" fontId="18" fillId="0" borderId="0" xfId="0" quotePrefix="1" applyFont="1" applyAlignment="1">
      <alignment horizontal="center" vertical="center" wrapText="1"/>
    </xf>
    <xf numFmtId="10" fontId="3" fillId="0" borderId="0" xfId="0" applyNumberFormat="1" applyFont="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19" fillId="0" borderId="0" xfId="0" quotePrefix="1" applyFont="1" applyAlignment="1">
      <alignment horizontal="center" vertical="center" wrapText="1"/>
    </xf>
    <xf numFmtId="0" fontId="3" fillId="4" borderId="0" xfId="0" quotePrefix="1" applyFont="1" applyFill="1" applyAlignment="1">
      <alignment horizontal="center" vertical="center" wrapText="1"/>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3" fillId="0" borderId="0" xfId="0" applyFont="1" applyAlignment="1">
      <alignment vertical="center" wrapText="1"/>
    </xf>
    <xf numFmtId="0" fontId="34" fillId="0" borderId="0" xfId="0" applyFont="1" applyAlignment="1">
      <alignment horizontal="left" vertical="center" wrapText="1"/>
    </xf>
    <xf numFmtId="0" fontId="34" fillId="0" borderId="0" xfId="0" applyFont="1" applyAlignment="1">
      <alignment wrapText="1"/>
    </xf>
    <xf numFmtId="0" fontId="32" fillId="0" borderId="0" xfId="0" applyFont="1" applyAlignment="1">
      <alignment vertical="center" wrapText="1"/>
    </xf>
    <xf numFmtId="0" fontId="35" fillId="0" borderId="0" xfId="0" applyFont="1" applyAlignment="1">
      <alignment vertical="center" wrapText="1"/>
    </xf>
    <xf numFmtId="0" fontId="34" fillId="0" borderId="0" xfId="0" applyFont="1" applyAlignment="1">
      <alignment vertical="center" wrapText="1"/>
    </xf>
    <xf numFmtId="9" fontId="21" fillId="0" borderId="0" xfId="1" applyFont="1" applyFill="1" applyBorder="1" applyAlignment="1">
      <alignment horizontal="center" vertical="center" wrapText="1"/>
    </xf>
    <xf numFmtId="0" fontId="1" fillId="0" borderId="0" xfId="0" applyFont="1" applyAlignment="1">
      <alignment horizontal="center" vertical="center" wrapText="1"/>
    </xf>
    <xf numFmtId="0" fontId="16" fillId="6" borderId="0" xfId="0" applyFont="1" applyFill="1" applyAlignment="1">
      <alignment horizontal="center" vertical="center" wrapText="1"/>
    </xf>
    <xf numFmtId="0" fontId="19" fillId="6" borderId="0" xfId="0" applyFont="1" applyFill="1" applyAlignment="1">
      <alignment horizontal="center" vertical="center" wrapText="1"/>
    </xf>
    <xf numFmtId="0" fontId="20" fillId="6" borderId="0" xfId="0" applyFont="1" applyFill="1" applyAlignment="1">
      <alignment horizontal="center" vertical="center" wrapText="1"/>
    </xf>
    <xf numFmtId="0" fontId="4" fillId="6" borderId="0" xfId="0" applyFont="1" applyFill="1" applyAlignment="1">
      <alignment horizontal="center" vertical="center" wrapText="1"/>
    </xf>
    <xf numFmtId="0" fontId="20" fillId="5" borderId="0" xfId="0" applyFont="1" applyFill="1" applyAlignment="1">
      <alignment horizontal="center" vertical="center" wrapText="1"/>
    </xf>
    <xf numFmtId="0" fontId="18" fillId="5" borderId="0" xfId="0" quotePrefix="1" applyFont="1" applyFill="1" applyAlignment="1">
      <alignment horizontal="center" vertical="center" wrapText="1"/>
    </xf>
    <xf numFmtId="0" fontId="19" fillId="5" borderId="0" xfId="0" applyFont="1" applyFill="1" applyAlignment="1">
      <alignment horizontal="center" vertical="center" wrapText="1"/>
    </xf>
    <xf numFmtId="0" fontId="4" fillId="5" borderId="0" xfId="0" applyFont="1" applyFill="1" applyAlignment="1">
      <alignment horizontal="center" vertical="center" wrapText="1"/>
    </xf>
    <xf numFmtId="0" fontId="6" fillId="6" borderId="0" xfId="0" applyFont="1" applyFill="1" applyAlignment="1">
      <alignment horizontal="center" vertical="center" wrapText="1"/>
    </xf>
    <xf numFmtId="0" fontId="19" fillId="2" borderId="0" xfId="0" applyFont="1" applyFill="1" applyAlignment="1">
      <alignment horizontal="center" vertical="center" wrapText="1"/>
    </xf>
    <xf numFmtId="0" fontId="0" fillId="2" borderId="0" xfId="0" applyFill="1" applyAlignment="1">
      <alignment horizontal="center" vertical="center" wrapText="1"/>
    </xf>
    <xf numFmtId="0" fontId="16" fillId="2" borderId="11" xfId="0" applyFont="1" applyFill="1" applyBorder="1" applyAlignment="1">
      <alignment horizontal="center" vertical="center" wrapText="1"/>
    </xf>
    <xf numFmtId="0" fontId="15" fillId="0" borderId="12" xfId="2" quotePrefix="1" applyFill="1" applyBorder="1" applyAlignment="1">
      <alignment horizontal="center" vertical="center" wrapText="1"/>
    </xf>
    <xf numFmtId="0" fontId="15" fillId="0" borderId="13" xfId="2" applyFill="1" applyBorder="1" applyAlignment="1">
      <alignment horizontal="center" vertical="center" wrapText="1"/>
    </xf>
    <xf numFmtId="0" fontId="17" fillId="6" borderId="0" xfId="0" quotePrefix="1" applyFont="1" applyFill="1" applyAlignment="1">
      <alignment horizontal="center" vertical="center" wrapText="1"/>
    </xf>
    <xf numFmtId="0" fontId="16" fillId="6" borderId="11" xfId="0" applyFont="1" applyFill="1" applyBorder="1" applyAlignment="1">
      <alignment horizontal="center" vertical="center" wrapText="1"/>
    </xf>
    <xf numFmtId="0" fontId="15" fillId="0" borderId="13" xfId="2" quotePrefix="1" applyFill="1" applyBorder="1" applyAlignment="1">
      <alignment horizontal="center" vertical="center" wrapText="1"/>
    </xf>
    <xf numFmtId="0" fontId="0" fillId="6" borderId="0" xfId="0" applyFill="1" applyAlignment="1">
      <alignment horizontal="center" vertical="center" wrapText="1"/>
    </xf>
    <xf numFmtId="0" fontId="20" fillId="5" borderId="0" xfId="0" quotePrefix="1" applyFont="1" applyFill="1" applyAlignment="1">
      <alignment horizontal="center" vertical="center" wrapText="1"/>
    </xf>
    <xf numFmtId="0" fontId="24" fillId="5" borderId="0" xfId="0" applyFont="1" applyFill="1" applyAlignment="1">
      <alignment horizontal="center" vertical="center" wrapText="1"/>
    </xf>
    <xf numFmtId="0" fontId="3" fillId="0" borderId="0" xfId="0" applyFont="1" applyFill="1" applyAlignment="1">
      <alignment horizontal="center" vertical="center" wrapText="1"/>
    </xf>
    <xf numFmtId="0" fontId="3" fillId="0" borderId="0" xfId="0" quotePrefix="1" applyFont="1" applyFill="1" applyAlignment="1">
      <alignment horizontal="center" vertical="center" wrapText="1"/>
    </xf>
    <xf numFmtId="0" fontId="0" fillId="0" borderId="0" xfId="0" applyFill="1" applyAlignment="1">
      <alignment horizontal="center" vertical="center" wrapText="1"/>
    </xf>
    <xf numFmtId="0" fontId="23" fillId="0" borderId="0" xfId="0" applyFont="1" applyFill="1" applyAlignment="1">
      <alignment horizontal="center" vertical="center" wrapText="1"/>
    </xf>
    <xf numFmtId="0" fontId="26" fillId="0" borderId="0" xfId="0" applyFont="1" applyFill="1" applyAlignment="1">
      <alignment horizontal="center" vertical="center" wrapText="1"/>
    </xf>
    <xf numFmtId="0" fontId="27" fillId="0" borderId="0" xfId="0" applyFont="1" applyFill="1" applyAlignment="1">
      <alignment horizontal="center" vertical="center" wrapText="1"/>
    </xf>
    <xf numFmtId="0" fontId="16" fillId="0" borderId="0" xfId="0" applyFont="1" applyFill="1" applyAlignment="1">
      <alignment horizontal="center" vertical="center" wrapText="1"/>
    </xf>
    <xf numFmtId="0" fontId="19" fillId="0" borderId="0" xfId="0" applyFont="1" applyFill="1" applyAlignment="1">
      <alignment horizontal="center" vertical="center" wrapText="1"/>
    </xf>
    <xf numFmtId="0" fontId="21" fillId="0" borderId="0" xfId="0" applyFont="1" applyFill="1" applyAlignment="1">
      <alignment horizontal="left" vertical="center" wrapText="1"/>
    </xf>
    <xf numFmtId="0" fontId="21" fillId="0" borderId="0" xfId="0" applyFont="1" applyFill="1" applyAlignment="1">
      <alignment horizontal="center" vertical="center" wrapText="1"/>
    </xf>
    <xf numFmtId="0" fontId="28" fillId="0" borderId="0" xfId="0" applyFont="1" applyFill="1" applyAlignment="1">
      <alignment horizontal="center" vertical="center" wrapText="1"/>
    </xf>
    <xf numFmtId="0" fontId="15" fillId="0" borderId="0" xfId="2" applyFill="1" applyAlignment="1">
      <alignment horizontal="center"/>
    </xf>
    <xf numFmtId="0" fontId="0" fillId="0" borderId="0" xfId="0" applyFill="1"/>
    <xf numFmtId="0" fontId="0" fillId="0" borderId="0" xfId="0" quotePrefix="1" applyAlignment="1">
      <alignment horizontal="center"/>
    </xf>
    <xf numFmtId="2" fontId="3" fillId="0" borderId="0" xfId="0" applyNumberFormat="1" applyFont="1" applyAlignment="1">
      <alignment horizontal="center" vertical="center" wrapText="1"/>
    </xf>
    <xf numFmtId="4" fontId="3" fillId="0" borderId="0" xfId="0" applyNumberFormat="1" applyFont="1" applyAlignment="1">
      <alignment horizontal="center" vertical="center" wrapText="1"/>
    </xf>
    <xf numFmtId="4" fontId="3" fillId="0" borderId="0" xfId="0" quotePrefix="1" applyNumberFormat="1" applyFont="1" applyAlignment="1">
      <alignment horizontal="center" vertical="center" wrapText="1"/>
    </xf>
    <xf numFmtId="10" fontId="3" fillId="0" borderId="0" xfId="1" quotePrefix="1" applyNumberFormat="1" applyFont="1" applyFill="1" applyBorder="1" applyAlignment="1">
      <alignment horizontal="center" vertical="center" wrapText="1"/>
    </xf>
    <xf numFmtId="2" fontId="20" fillId="0" borderId="0" xfId="0" applyNumberFormat="1" applyFont="1" applyAlignment="1">
      <alignment horizontal="center" vertical="center" wrapText="1"/>
    </xf>
    <xf numFmtId="2" fontId="3" fillId="0" borderId="0" xfId="0" quotePrefix="1" applyNumberFormat="1" applyFont="1" applyAlignment="1">
      <alignment horizontal="center" vertical="center" wrapText="1"/>
    </xf>
    <xf numFmtId="10" fontId="3" fillId="0" borderId="0" xfId="1" applyNumberFormat="1" applyFont="1" applyFill="1" applyBorder="1" applyAlignment="1">
      <alignment horizontal="center" vertical="center" wrapText="1"/>
    </xf>
    <xf numFmtId="2" fontId="0" fillId="0" borderId="0" xfId="0" applyNumberFormat="1" applyAlignment="1">
      <alignment horizontal="center" vertical="center" wrapText="1"/>
    </xf>
    <xf numFmtId="10" fontId="0" fillId="0" borderId="0" xfId="1" quotePrefix="1" applyNumberFormat="1" applyFont="1" applyFill="1" applyBorder="1" applyAlignment="1">
      <alignment horizontal="center" vertical="center" wrapText="1"/>
    </xf>
    <xf numFmtId="2" fontId="3" fillId="0" borderId="0" xfId="1" quotePrefix="1" applyNumberFormat="1" applyFont="1" applyFill="1" applyBorder="1" applyAlignment="1">
      <alignment horizontal="center" vertical="center" wrapText="1"/>
    </xf>
    <xf numFmtId="1" fontId="3" fillId="0" borderId="0" xfId="0" applyNumberFormat="1" applyFont="1" applyAlignment="1">
      <alignment horizontal="center" vertical="center" wrapText="1"/>
    </xf>
    <xf numFmtId="0" fontId="15" fillId="0" borderId="0" xfId="2" applyFill="1" applyAlignment="1">
      <alignment horizontal="center" vertical="center" wrapText="1"/>
    </xf>
    <xf numFmtId="2" fontId="29" fillId="0" borderId="0" xfId="0" applyNumberFormat="1" applyFont="1" applyAlignment="1">
      <alignment horizontal="center" vertical="center" wrapText="1"/>
    </xf>
    <xf numFmtId="0" fontId="29" fillId="0" borderId="0" xfId="0" quotePrefix="1" applyFont="1" applyAlignment="1">
      <alignment horizontal="center" vertical="center" wrapText="1"/>
    </xf>
    <xf numFmtId="2" fontId="3" fillId="0" borderId="0" xfId="1" applyNumberFormat="1" applyFont="1" applyFill="1" applyBorder="1" applyAlignment="1">
      <alignment horizontal="center" vertical="center" wrapText="1"/>
    </xf>
    <xf numFmtId="2" fontId="20" fillId="5" borderId="0" xfId="0" applyNumberFormat="1" applyFont="1" applyFill="1" applyAlignment="1">
      <alignment horizontal="center" vertical="center" wrapText="1"/>
    </xf>
    <xf numFmtId="0" fontId="15" fillId="0" borderId="14" xfId="2" quotePrefix="1" applyFill="1" applyBorder="1" applyAlignment="1">
      <alignment horizontal="center"/>
    </xf>
    <xf numFmtId="0" fontId="38" fillId="3" borderId="0" xfId="0" applyFont="1" applyFill="1"/>
    <xf numFmtId="0" fontId="20" fillId="5" borderId="0" xfId="0" quotePrefix="1" applyFont="1" applyFill="1" applyAlignment="1">
      <alignment horizontal="right" vertical="center" wrapText="1"/>
    </xf>
    <xf numFmtId="2" fontId="0" fillId="0" borderId="15" xfId="0" applyNumberFormat="1" applyBorder="1" applyProtection="1">
      <protection locked="0"/>
    </xf>
    <xf numFmtId="14" fontId="0" fillId="0" borderId="16" xfId="0" applyNumberFormat="1" applyBorder="1" applyProtection="1">
      <protection locked="0"/>
    </xf>
    <xf numFmtId="14" fontId="0" fillId="0" borderId="17" xfId="0" applyNumberFormat="1" applyBorder="1" applyAlignment="1" applyProtection="1">
      <alignment horizontal="center" vertical="center" wrapText="1"/>
      <protection locked="0"/>
    </xf>
    <xf numFmtId="4" fontId="5" fillId="0" borderId="17" xfId="9" applyNumberFormat="1" applyBorder="1" applyAlignment="1" applyProtection="1">
      <alignment horizontal="center" vertical="center" wrapText="1"/>
      <protection locked="0"/>
    </xf>
    <xf numFmtId="4" fontId="5" fillId="0" borderId="16" xfId="9" applyNumberFormat="1" applyBorder="1" applyAlignment="1" applyProtection="1">
      <alignment horizontal="right" vertical="center" wrapText="1"/>
      <protection locked="0"/>
    </xf>
    <xf numFmtId="10" fontId="0" fillId="0" borderId="16" xfId="0" applyNumberFormat="1" applyBorder="1" applyProtection="1">
      <protection locked="0"/>
    </xf>
    <xf numFmtId="0" fontId="0" fillId="0" borderId="0" xfId="0" applyAlignment="1">
      <alignment horizontal="right"/>
    </xf>
    <xf numFmtId="4" fontId="0" fillId="0" borderId="17" xfId="9" applyNumberFormat="1" applyFont="1" applyBorder="1" applyAlignment="1" applyProtection="1">
      <alignment horizontal="center" vertical="center" wrapText="1"/>
      <protection locked="0"/>
    </xf>
    <xf numFmtId="10" fontId="0" fillId="0" borderId="16" xfId="0" applyNumberFormat="1" applyBorder="1" applyAlignment="1" applyProtection="1">
      <alignment horizontal="right"/>
      <protection locked="0"/>
    </xf>
    <xf numFmtId="4" fontId="0" fillId="0" borderId="0" xfId="0" applyNumberFormat="1" applyAlignment="1">
      <alignment horizontal="right"/>
    </xf>
    <xf numFmtId="0" fontId="4" fillId="5" borderId="0" xfId="0" applyFont="1" applyFill="1" applyAlignment="1">
      <alignment horizontal="center"/>
    </xf>
    <xf numFmtId="0" fontId="4" fillId="5" borderId="0" xfId="0" applyFont="1" applyFill="1"/>
    <xf numFmtId="2" fontId="0" fillId="0" borderId="0" xfId="0" applyNumberFormat="1" applyAlignment="1" applyProtection="1">
      <alignment vertical="top"/>
      <protection locked="0"/>
    </xf>
    <xf numFmtId="0" fontId="0" fillId="0" borderId="0" xfId="0" applyAlignment="1">
      <alignment vertical="top" wrapText="1"/>
    </xf>
    <xf numFmtId="0" fontId="0" fillId="0" borderId="0" xfId="0" applyAlignment="1">
      <alignment horizontal="center" vertical="center"/>
    </xf>
    <xf numFmtId="0" fontId="0" fillId="0" borderId="0" xfId="0" applyAlignment="1">
      <alignment horizontal="left" vertical="top" wrapText="1"/>
    </xf>
    <xf numFmtId="0" fontId="39" fillId="0" borderId="0" xfId="0" applyFont="1" applyAlignment="1">
      <alignment horizontal="justify" vertical="center"/>
    </xf>
    <xf numFmtId="0" fontId="0" fillId="0" borderId="0" xfId="0" applyAlignment="1">
      <alignment vertical="center"/>
    </xf>
    <xf numFmtId="0" fontId="3" fillId="0" borderId="0" xfId="0" applyFont="1" applyAlignment="1" applyProtection="1">
      <alignment horizontal="center" vertical="center" wrapText="1"/>
      <protection locked="0"/>
    </xf>
    <xf numFmtId="0" fontId="18" fillId="0" borderId="0" xfId="0" quotePrefix="1" applyFont="1" applyAlignment="1" applyProtection="1">
      <alignment horizontal="center" vertical="center" wrapText="1"/>
      <protection locked="0"/>
    </xf>
    <xf numFmtId="0" fontId="26" fillId="0" borderId="0" xfId="0" applyFont="1" applyAlignment="1">
      <alignment horizontal="left" vertical="center"/>
    </xf>
    <xf numFmtId="0" fontId="26" fillId="0" borderId="0" xfId="0" applyFont="1" applyAlignment="1">
      <alignment horizontal="center" vertical="center" wrapText="1"/>
    </xf>
    <xf numFmtId="0" fontId="3" fillId="0" borderId="0" xfId="0" applyFont="1" applyAlignment="1">
      <alignment horizontal="left" vertical="center" wrapText="1"/>
    </xf>
    <xf numFmtId="0" fontId="3" fillId="0" borderId="0" xfId="0" quotePrefix="1" applyFont="1" applyAlignment="1">
      <alignment horizontal="left" vertical="center" wrapText="1"/>
    </xf>
    <xf numFmtId="14" fontId="3" fillId="0" borderId="0" xfId="0" applyNumberFormat="1" applyFont="1" applyAlignment="1">
      <alignment horizontal="center" vertical="center" wrapText="1"/>
    </xf>
    <xf numFmtId="4" fontId="20" fillId="0" borderId="0" xfId="0" applyNumberFormat="1" applyFont="1" applyAlignment="1">
      <alignment horizontal="center" vertical="center" wrapText="1"/>
    </xf>
    <xf numFmtId="4" fontId="0" fillId="0" borderId="0" xfId="0" applyNumberFormat="1" applyAlignment="1">
      <alignment horizontal="center" vertical="center" wrapText="1"/>
    </xf>
    <xf numFmtId="2" fontId="0" fillId="0" borderId="0" xfId="0" applyNumberFormat="1" applyProtection="1">
      <protection locked="0"/>
    </xf>
    <xf numFmtId="0" fontId="0" fillId="0" borderId="0" xfId="0" applyAlignment="1">
      <alignment horizontal="left"/>
    </xf>
    <xf numFmtId="0" fontId="4" fillId="5" borderId="0" xfId="0" applyFont="1" applyFill="1" applyAlignment="1">
      <alignment horizontal="left"/>
    </xf>
    <xf numFmtId="0" fontId="0" fillId="0" borderId="0" xfId="0" applyAlignment="1">
      <alignment horizontal="left" wrapText="1"/>
    </xf>
    <xf numFmtId="1" fontId="3" fillId="0" borderId="0" xfId="0" quotePrefix="1" applyNumberFormat="1" applyFont="1" applyAlignment="1">
      <alignment horizontal="center" vertical="center" wrapText="1"/>
    </xf>
    <xf numFmtId="10" fontId="3" fillId="0" borderId="0" xfId="1" quotePrefix="1" applyNumberFormat="1" applyFont="1" applyAlignment="1">
      <alignment horizontal="center" vertical="center" wrapText="1"/>
    </xf>
    <xf numFmtId="2" fontId="3" fillId="0" borderId="0" xfId="0" applyNumberFormat="1" applyFont="1" applyFill="1" applyAlignment="1">
      <alignment horizontal="center" vertical="center" wrapText="1"/>
    </xf>
    <xf numFmtId="0" fontId="15" fillId="5" borderId="0" xfId="2" applyFill="1" applyBorder="1" applyAlignment="1">
      <alignment horizontal="center"/>
    </xf>
    <xf numFmtId="0" fontId="15" fillId="5" borderId="0" xfId="2" applyFill="1" applyAlignment="1"/>
    <xf numFmtId="0" fontId="0" fillId="0" borderId="0" xfId="0" applyAlignment="1">
      <alignment horizontal="left" vertical="top" wrapText="1"/>
    </xf>
    <xf numFmtId="4" fontId="3" fillId="0" borderId="0" xfId="0" applyNumberFormat="1" applyFont="1" applyFill="1" applyAlignment="1">
      <alignment horizontal="center" vertical="center" wrapText="1"/>
    </xf>
  </cellXfs>
  <cellStyles count="10">
    <cellStyle name="Comma 2" xfId="3" xr:uid="{00000000-0005-0000-0000-000000000000}"/>
    <cellStyle name="Komma" xfId="9" builtinId="3"/>
    <cellStyle name="Link" xfId="2" builtinId="8"/>
    <cellStyle name="Normal 2" xfId="4" xr:uid="{00000000-0005-0000-0000-000002000000}"/>
    <cellStyle name="Normal 3" xfId="5" xr:uid="{00000000-0005-0000-0000-000003000000}"/>
    <cellStyle name="Normal 4" xfId="6" xr:uid="{00000000-0005-0000-0000-000004000000}"/>
    <cellStyle name="Normal 7" xfId="7" xr:uid="{00000000-0005-0000-0000-000005000000}"/>
    <cellStyle name="Prozent" xfId="1" builtinId="5"/>
    <cellStyle name="Standard" xfId="0" builtinId="0"/>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eg"/></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eur-lex.europa.eu/legal-content/EN/TXT/?uri=CELEX:32013R0575" TargetMode="External"/><Relationship Id="rId2" Type="http://schemas.openxmlformats.org/officeDocument/2006/relationships/hyperlink" Target="http://eur-lex.europa.eu/legal-content/EN/TXT/?qid=1432731300799&amp;uri=CELEX:02009L0065-20140917" TargetMode="External"/><Relationship Id="rId1" Type="http://schemas.openxmlformats.org/officeDocument/2006/relationships/hyperlink" Target="https://ir.hyponoe.at/de/funding" TargetMode="External"/><Relationship Id="rId6" Type="http://schemas.openxmlformats.org/officeDocument/2006/relationships/vmlDrawing" Target="../drawings/vmlDrawing2.vml"/><Relationship Id="rId5" Type="http://schemas.openxmlformats.org/officeDocument/2006/relationships/printerSettings" Target="../printerSettings/printerSettings2.bin"/><Relationship Id="rId4" Type="http://schemas.openxmlformats.org/officeDocument/2006/relationships/hyperlink" Target="https://eur-lex.europa.eu/legal-content/EN/TXT/?uri=CELEX:32019L2162"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ris.bka.gv.at/GeltendeFassung.wxe?Abfrage=Bundesnormen&amp;Gesetzesnummer=20011746" TargetMode="External"/><Relationship Id="rId1" Type="http://schemas.openxmlformats.org/officeDocument/2006/relationships/hyperlink" Target="https://www.ris.bka.gv.at/GeltendeFassung.wxe?Abfrage=Bundesnormen&amp;Gesetzesnummer=20011746" TargetMode="External"/><Relationship Id="rId4"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847A75"/>
  </sheetPr>
  <dimension ref="B1:J34"/>
  <sheetViews>
    <sheetView zoomScale="80" zoomScaleNormal="80" workbookViewId="0"/>
  </sheetViews>
  <sheetFormatPr baseColWidth="10" defaultColWidth="9.140625" defaultRowHeight="15" x14ac:dyDescent="0.25"/>
  <cols>
    <col min="2" max="2" width="5.140625" customWidth="1"/>
    <col min="3" max="3" width="4.85546875" customWidth="1"/>
    <col min="4" max="8" width="14.42578125" customWidth="1"/>
    <col min="9" max="9" width="4.5703125" customWidth="1"/>
    <col min="10" max="10" width="4.7109375" customWidth="1"/>
  </cols>
  <sheetData>
    <row r="1" spans="2:10" ht="15.75" thickBot="1" x14ac:dyDescent="0.3"/>
    <row r="2" spans="2:10" x14ac:dyDescent="0.25">
      <c r="B2" s="2"/>
      <c r="C2" s="3"/>
      <c r="D2" s="3"/>
      <c r="E2" s="3"/>
      <c r="F2" s="3"/>
      <c r="G2" s="3"/>
      <c r="H2" s="3"/>
      <c r="I2" s="3"/>
      <c r="J2" s="4"/>
    </row>
    <row r="3" spans="2:10" x14ac:dyDescent="0.25">
      <c r="B3" s="5"/>
      <c r="C3" s="6"/>
      <c r="D3" s="6"/>
      <c r="E3" s="6"/>
      <c r="F3" s="6"/>
      <c r="G3" s="6"/>
      <c r="H3" s="6"/>
      <c r="I3" s="6"/>
      <c r="J3" s="7"/>
    </row>
    <row r="4" spans="2:10" x14ac:dyDescent="0.25">
      <c r="B4" s="5"/>
      <c r="C4" s="6"/>
      <c r="D4" s="6"/>
      <c r="E4" s="6"/>
      <c r="F4" s="6"/>
      <c r="G4" s="6"/>
      <c r="H4" s="6"/>
      <c r="I4" s="6"/>
      <c r="J4" s="7"/>
    </row>
    <row r="5" spans="2:10" ht="31.5" x14ac:dyDescent="0.3">
      <c r="B5" s="5"/>
      <c r="C5" s="6"/>
      <c r="D5" s="6"/>
      <c r="E5" s="8"/>
      <c r="F5" s="9" t="s">
        <v>0</v>
      </c>
      <c r="G5" s="6"/>
      <c r="H5" s="6"/>
      <c r="I5" s="6"/>
      <c r="J5" s="7"/>
    </row>
    <row r="6" spans="2:10" x14ac:dyDescent="0.25">
      <c r="B6" s="5"/>
      <c r="C6" s="6"/>
      <c r="D6" s="6"/>
      <c r="E6" s="6"/>
      <c r="F6" s="10"/>
      <c r="G6" s="6"/>
      <c r="H6" s="6"/>
      <c r="I6" s="6"/>
      <c r="J6" s="7"/>
    </row>
    <row r="7" spans="2:10" ht="26.25" x14ac:dyDescent="0.25">
      <c r="B7" s="5"/>
      <c r="C7" s="6"/>
      <c r="D7" s="6"/>
      <c r="E7" s="6"/>
      <c r="F7" s="11"/>
      <c r="G7" s="6"/>
      <c r="H7" s="6"/>
      <c r="I7" s="6"/>
      <c r="J7" s="7"/>
    </row>
    <row r="8" spans="2:10" ht="26.25" x14ac:dyDescent="0.25">
      <c r="B8" s="5"/>
      <c r="C8" s="6"/>
      <c r="D8" s="6"/>
      <c r="E8" s="6"/>
      <c r="F8" s="11" t="s">
        <v>701</v>
      </c>
      <c r="G8" s="6"/>
      <c r="H8" s="6"/>
      <c r="I8" s="6"/>
      <c r="J8" s="7"/>
    </row>
    <row r="9" spans="2:10" ht="21" x14ac:dyDescent="0.25">
      <c r="B9" s="5"/>
      <c r="C9" s="6"/>
      <c r="D9" s="6"/>
      <c r="E9" s="6"/>
      <c r="F9" s="12" t="s">
        <v>980</v>
      </c>
      <c r="G9" s="6"/>
      <c r="H9" s="6"/>
      <c r="I9" s="6"/>
      <c r="J9" s="7"/>
    </row>
    <row r="10" spans="2:10" ht="21" x14ac:dyDescent="0.25">
      <c r="B10" s="5"/>
      <c r="C10" s="6"/>
      <c r="D10" s="6"/>
      <c r="E10" s="6"/>
      <c r="F10" s="12" t="s">
        <v>981</v>
      </c>
      <c r="G10" s="6"/>
      <c r="H10" s="6"/>
      <c r="I10" s="6"/>
      <c r="J10" s="7"/>
    </row>
    <row r="11" spans="2:10" ht="21" x14ac:dyDescent="0.25">
      <c r="B11" s="5"/>
      <c r="C11" s="6"/>
      <c r="D11" s="6"/>
      <c r="E11" s="6"/>
      <c r="F11" s="12"/>
      <c r="G11" s="6"/>
      <c r="H11" s="6"/>
      <c r="I11" s="6"/>
      <c r="J11" s="7"/>
    </row>
    <row r="12" spans="2:10" x14ac:dyDescent="0.25">
      <c r="B12" s="5"/>
      <c r="C12" s="6"/>
      <c r="D12" s="6"/>
      <c r="E12" s="6"/>
      <c r="F12" s="6"/>
      <c r="G12" s="6"/>
      <c r="H12" s="6"/>
      <c r="I12" s="6"/>
      <c r="J12" s="7"/>
    </row>
    <row r="13" spans="2:10" x14ac:dyDescent="0.25">
      <c r="B13" s="5"/>
      <c r="C13" s="6"/>
      <c r="D13" s="6"/>
      <c r="E13" s="6"/>
      <c r="F13" s="6"/>
      <c r="G13" s="6"/>
      <c r="H13" s="6"/>
      <c r="I13" s="6"/>
      <c r="J13" s="7"/>
    </row>
    <row r="14" spans="2:10" x14ac:dyDescent="0.25">
      <c r="B14" s="5"/>
      <c r="C14" s="6"/>
      <c r="D14" s="6"/>
      <c r="E14" s="6"/>
      <c r="F14" s="6"/>
      <c r="G14" s="6"/>
      <c r="H14" s="6"/>
      <c r="I14" s="6"/>
      <c r="J14" s="7"/>
    </row>
    <row r="15" spans="2:10" x14ac:dyDescent="0.25">
      <c r="B15" s="5"/>
      <c r="C15" s="6"/>
      <c r="D15" s="6"/>
      <c r="E15" s="6"/>
      <c r="F15" s="6"/>
      <c r="G15" s="6"/>
      <c r="H15" s="6"/>
      <c r="I15" s="6"/>
      <c r="J15" s="7"/>
    </row>
    <row r="16" spans="2:10" x14ac:dyDescent="0.25">
      <c r="B16" s="5"/>
      <c r="C16" s="6"/>
      <c r="D16" s="6"/>
      <c r="E16" s="6"/>
      <c r="F16" s="6"/>
      <c r="G16" s="6"/>
      <c r="H16" s="6"/>
      <c r="I16" s="6"/>
      <c r="J16" s="7"/>
    </row>
    <row r="17" spans="2:10" x14ac:dyDescent="0.25">
      <c r="B17" s="5"/>
      <c r="C17" s="6"/>
      <c r="D17" s="6"/>
      <c r="E17" s="6"/>
      <c r="F17" s="6"/>
      <c r="G17" s="6"/>
      <c r="H17" s="6"/>
      <c r="I17" s="6"/>
      <c r="J17" s="7"/>
    </row>
    <row r="18" spans="2:10" x14ac:dyDescent="0.25">
      <c r="B18" s="5"/>
      <c r="C18" s="6"/>
      <c r="D18" s="6"/>
      <c r="E18" s="6"/>
      <c r="F18" s="6"/>
      <c r="G18" s="6"/>
      <c r="H18" s="6"/>
      <c r="I18" s="6"/>
      <c r="J18" s="7"/>
    </row>
    <row r="19" spans="2:10" x14ac:dyDescent="0.25">
      <c r="B19" s="5"/>
      <c r="C19" s="6"/>
      <c r="D19" s="6"/>
      <c r="E19" s="6"/>
      <c r="F19" s="6"/>
      <c r="G19" s="6"/>
      <c r="H19" s="6"/>
      <c r="I19" s="6"/>
      <c r="J19" s="7"/>
    </row>
    <row r="20" spans="2:10" x14ac:dyDescent="0.25">
      <c r="B20" s="5"/>
      <c r="C20" s="6"/>
      <c r="D20" s="6"/>
      <c r="E20" s="6"/>
      <c r="F20" s="6"/>
      <c r="G20" s="6"/>
      <c r="H20" s="6"/>
      <c r="I20" s="6"/>
      <c r="J20" s="7"/>
    </row>
    <row r="21" spans="2:10" x14ac:dyDescent="0.25">
      <c r="B21" s="5"/>
      <c r="C21" s="6"/>
      <c r="D21" s="6"/>
      <c r="E21" s="6"/>
      <c r="F21" s="6"/>
      <c r="G21" s="6"/>
      <c r="H21" s="6"/>
      <c r="I21" s="6"/>
      <c r="J21" s="7"/>
    </row>
    <row r="22" spans="2:10" x14ac:dyDescent="0.25">
      <c r="B22" s="5"/>
      <c r="C22" s="6"/>
      <c r="D22" s="6"/>
      <c r="E22" s="6"/>
      <c r="F22" s="13" t="s">
        <v>1</v>
      </c>
      <c r="G22" s="6"/>
      <c r="H22" s="6"/>
      <c r="I22" s="6"/>
      <c r="J22" s="7"/>
    </row>
    <row r="23" spans="2:10" x14ac:dyDescent="0.25">
      <c r="B23" s="5"/>
      <c r="C23" s="6"/>
      <c r="D23" s="6"/>
      <c r="E23" s="6"/>
      <c r="F23" s="14"/>
      <c r="G23" s="6"/>
      <c r="H23" s="6"/>
      <c r="I23" s="6"/>
      <c r="J23" s="7"/>
    </row>
    <row r="24" spans="2:10" x14ac:dyDescent="0.25">
      <c r="B24" s="5"/>
      <c r="C24" s="6"/>
      <c r="D24" s="161" t="s">
        <v>2</v>
      </c>
      <c r="E24" s="161" t="s">
        <v>3</v>
      </c>
      <c r="F24" s="161"/>
      <c r="G24" s="161"/>
      <c r="H24" s="161"/>
      <c r="I24" s="6"/>
      <c r="J24" s="7"/>
    </row>
    <row r="25" spans="2:10" x14ac:dyDescent="0.25">
      <c r="B25" s="5"/>
      <c r="C25" s="6"/>
      <c r="D25" s="6"/>
      <c r="H25" s="6"/>
      <c r="I25" s="6"/>
      <c r="J25" s="7"/>
    </row>
    <row r="26" spans="2:10" x14ac:dyDescent="0.25">
      <c r="B26" s="5"/>
      <c r="C26" s="6"/>
      <c r="D26" s="161" t="s">
        <v>4</v>
      </c>
      <c r="E26" s="162"/>
      <c r="F26" s="162"/>
      <c r="G26" s="162"/>
      <c r="H26" s="162"/>
      <c r="I26" s="6"/>
      <c r="J26" s="7"/>
    </row>
    <row r="27" spans="2:10" x14ac:dyDescent="0.25">
      <c r="B27" s="5"/>
      <c r="C27" s="6"/>
      <c r="D27" s="15"/>
      <c r="E27" s="15"/>
      <c r="F27" s="15"/>
      <c r="G27" s="15"/>
      <c r="H27" s="15"/>
      <c r="I27" s="6"/>
      <c r="J27" s="7"/>
    </row>
    <row r="28" spans="2:10" x14ac:dyDescent="0.25">
      <c r="B28" s="5"/>
      <c r="C28" s="6"/>
      <c r="D28" s="161" t="s">
        <v>909</v>
      </c>
      <c r="E28" s="162" t="s">
        <v>3</v>
      </c>
      <c r="F28" s="162"/>
      <c r="G28" s="162"/>
      <c r="H28" s="162"/>
      <c r="I28" s="6"/>
      <c r="J28" s="7"/>
    </row>
    <row r="29" spans="2:10" x14ac:dyDescent="0.25">
      <c r="B29" s="5"/>
      <c r="C29" s="6"/>
      <c r="I29" s="6"/>
      <c r="J29" s="7"/>
    </row>
    <row r="30" spans="2:10" x14ac:dyDescent="0.25">
      <c r="B30" s="5"/>
      <c r="C30" s="6"/>
      <c r="D30" s="161" t="s">
        <v>908</v>
      </c>
      <c r="E30" s="162"/>
      <c r="F30" s="162"/>
      <c r="G30" s="162"/>
      <c r="H30" s="162"/>
      <c r="I30" s="6"/>
      <c r="J30" s="7"/>
    </row>
    <row r="31" spans="2:10" x14ac:dyDescent="0.25">
      <c r="B31" s="5"/>
      <c r="C31" s="6"/>
      <c r="I31" s="6"/>
      <c r="J31" s="7"/>
    </row>
    <row r="32" spans="2:10" x14ac:dyDescent="0.25">
      <c r="B32" s="5"/>
      <c r="C32" s="6"/>
      <c r="D32" s="161" t="s">
        <v>5</v>
      </c>
      <c r="E32" s="162" t="s">
        <v>3</v>
      </c>
      <c r="F32" s="162"/>
      <c r="G32" s="162"/>
      <c r="H32" s="162"/>
      <c r="I32" s="6"/>
      <c r="J32" s="7"/>
    </row>
    <row r="33" spans="2:10" x14ac:dyDescent="0.25">
      <c r="B33" s="5"/>
      <c r="C33" s="6"/>
      <c r="D33" s="6"/>
      <c r="E33" s="6"/>
      <c r="F33" s="6"/>
      <c r="G33" s="6"/>
      <c r="H33" s="6"/>
      <c r="I33" s="6"/>
      <c r="J33" s="7"/>
    </row>
    <row r="34" spans="2:10" ht="15.75" thickBot="1" x14ac:dyDescent="0.3">
      <c r="B34" s="16"/>
      <c r="C34" s="17"/>
      <c r="D34" s="17"/>
      <c r="E34" s="17"/>
      <c r="F34" s="17"/>
      <c r="G34" s="17"/>
      <c r="H34" s="17"/>
      <c r="I34" s="17"/>
      <c r="J34" s="18"/>
    </row>
  </sheetData>
  <mergeCells count="5">
    <mergeCell ref="D24:H24"/>
    <mergeCell ref="D26:H26"/>
    <mergeCell ref="D28:H28"/>
    <mergeCell ref="D32:H32"/>
    <mergeCell ref="D30:H30"/>
  </mergeCells>
  <hyperlinks>
    <hyperlink ref="D26:H26" location="'B. ATT Mortgage Assets'!A1" display="Worksheet B1: ATT Mortgage Assets" xr:uid="{00000000-0004-0000-0000-000001000000}"/>
    <hyperlink ref="D28:H28" location="'C. ATT Glossary'!A1" display="Worksheet C: ATT Glossary" xr:uid="{00000000-0004-0000-0000-000003000000}"/>
    <hyperlink ref="D32:H32" location="Disclaimer!A1" display="Covered Bond Forum Disclaimer" xr:uid="{00000000-0004-0000-0000-000004000000}"/>
    <hyperlink ref="D24:H24" location="'A. ATT General'!A1" display="Worksheet A: ATT General" xr:uid="{B603361B-53CE-4244-BB81-98B413811B2D}"/>
    <hyperlink ref="D30:H30" location="'D. Bond List'!A1" display="Worksheet D: Bond List" xr:uid="{95038E4D-694A-4A20-8037-D3E297E5845C}"/>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sheetPr>
  <dimension ref="A1:N413"/>
  <sheetViews>
    <sheetView tabSelected="1" zoomScale="90" zoomScaleNormal="90" workbookViewId="0">
      <selection activeCell="B56" sqref="B56"/>
    </sheetView>
  </sheetViews>
  <sheetFormatPr baseColWidth="10" defaultColWidth="8.85546875" defaultRowHeight="15" outlineLevelRow="1" x14ac:dyDescent="0.25"/>
  <cols>
    <col min="1" max="1" width="11.28515625" style="24" customWidth="1"/>
    <col min="2" max="2" width="72" style="24" customWidth="1"/>
    <col min="3" max="4" width="40.7109375" style="24" customWidth="1"/>
    <col min="5" max="5" width="6.7109375" style="24" customWidth="1"/>
    <col min="6" max="6" width="41.7109375" style="24" customWidth="1"/>
    <col min="7" max="7" width="41.7109375" style="22" customWidth="1"/>
    <col min="8" max="8" width="7.28515625" style="24" customWidth="1"/>
    <col min="9" max="9" width="71.85546875" style="24" customWidth="1"/>
    <col min="10" max="11" width="47.7109375" style="24" customWidth="1"/>
    <col min="12" max="12" width="7.28515625" style="24" customWidth="1"/>
    <col min="13" max="13" width="25.7109375" style="24" customWidth="1"/>
    <col min="14" max="14" width="25.7109375" style="22" customWidth="1"/>
    <col min="15" max="16384" width="8.85546875" style="43"/>
  </cols>
  <sheetData>
    <row r="1" spans="1:13" ht="31.5" x14ac:dyDescent="0.25">
      <c r="A1" s="21" t="s">
        <v>6</v>
      </c>
      <c r="B1" s="21"/>
      <c r="C1" s="22"/>
      <c r="D1" s="22"/>
      <c r="E1" s="22"/>
      <c r="F1" s="45"/>
      <c r="H1" s="22"/>
      <c r="I1" s="21"/>
      <c r="J1" s="22"/>
      <c r="K1" s="22"/>
      <c r="L1" s="22"/>
      <c r="M1" s="22"/>
    </row>
    <row r="2" spans="1:13" ht="15.75" thickBot="1" x14ac:dyDescent="0.3">
      <c r="A2" s="22"/>
      <c r="B2" s="23"/>
      <c r="C2" s="23"/>
      <c r="D2" s="22"/>
      <c r="E2" s="22"/>
      <c r="F2" s="22"/>
      <c r="H2" s="22"/>
      <c r="L2" s="22"/>
      <c r="M2" s="22"/>
    </row>
    <row r="3" spans="1:13" ht="19.5" thickBot="1" x14ac:dyDescent="0.3">
      <c r="A3" s="25"/>
      <c r="B3" s="26" t="s">
        <v>7</v>
      </c>
      <c r="C3" s="27" t="s">
        <v>136</v>
      </c>
      <c r="D3" s="25"/>
      <c r="E3" s="25"/>
      <c r="F3" s="22"/>
      <c r="G3" s="25"/>
      <c r="H3" s="22"/>
      <c r="L3" s="22"/>
      <c r="M3" s="22"/>
    </row>
    <row r="4" spans="1:13" ht="15.75" thickBot="1" x14ac:dyDescent="0.3">
      <c r="H4" s="22"/>
      <c r="L4" s="22"/>
      <c r="M4" s="22"/>
    </row>
    <row r="5" spans="1:13" ht="18.75" x14ac:dyDescent="0.25">
      <c r="A5" s="28"/>
      <c r="B5" s="89" t="s">
        <v>8</v>
      </c>
      <c r="C5" s="28"/>
      <c r="E5" s="29"/>
      <c r="F5" s="29"/>
      <c r="H5" s="22"/>
      <c r="L5" s="22"/>
      <c r="M5" s="22"/>
    </row>
    <row r="6" spans="1:13" x14ac:dyDescent="0.25">
      <c r="B6" s="90" t="s">
        <v>9</v>
      </c>
      <c r="H6" s="22"/>
      <c r="L6" s="22"/>
      <c r="M6" s="22"/>
    </row>
    <row r="7" spans="1:13" x14ac:dyDescent="0.25">
      <c r="B7" s="87" t="s">
        <v>10</v>
      </c>
      <c r="H7" s="22"/>
      <c r="L7" s="22"/>
      <c r="M7" s="22"/>
    </row>
    <row r="8" spans="1:13" x14ac:dyDescent="0.25">
      <c r="B8" s="87" t="s">
        <v>11</v>
      </c>
      <c r="F8" s="24" t="s">
        <v>12</v>
      </c>
      <c r="H8" s="22"/>
      <c r="L8" s="22"/>
      <c r="M8" s="22"/>
    </row>
    <row r="9" spans="1:13" x14ac:dyDescent="0.25">
      <c r="B9" s="90" t="s">
        <v>705</v>
      </c>
      <c r="H9" s="22"/>
      <c r="L9" s="22"/>
      <c r="M9" s="22"/>
    </row>
    <row r="10" spans="1:13" x14ac:dyDescent="0.25">
      <c r="B10" s="90" t="s">
        <v>13</v>
      </c>
      <c r="H10" s="22"/>
      <c r="L10" s="22"/>
      <c r="M10" s="22"/>
    </row>
    <row r="11" spans="1:13" ht="15.75" thickBot="1" x14ac:dyDescent="0.3">
      <c r="B11" s="86" t="s">
        <v>14</v>
      </c>
      <c r="H11" s="22"/>
      <c r="L11" s="22"/>
      <c r="M11" s="22"/>
    </row>
    <row r="12" spans="1:13" x14ac:dyDescent="0.25">
      <c r="B12" s="30"/>
      <c r="H12" s="22"/>
      <c r="L12" s="22"/>
      <c r="M12" s="22"/>
    </row>
    <row r="13" spans="1:13" ht="37.5" x14ac:dyDescent="0.25">
      <c r="A13" s="74" t="s">
        <v>15</v>
      </c>
      <c r="B13" s="74" t="s">
        <v>9</v>
      </c>
      <c r="C13" s="75"/>
      <c r="D13" s="75"/>
      <c r="E13" s="75"/>
      <c r="F13" s="75"/>
      <c r="G13" s="91"/>
      <c r="H13" s="22"/>
      <c r="L13" s="22"/>
      <c r="M13" s="22"/>
    </row>
    <row r="14" spans="1:13" x14ac:dyDescent="0.25">
      <c r="A14" s="24" t="s">
        <v>16</v>
      </c>
      <c r="B14" s="31" t="s">
        <v>17</v>
      </c>
      <c r="C14" s="24" t="s">
        <v>352</v>
      </c>
      <c r="E14" s="29"/>
      <c r="F14" s="29"/>
      <c r="H14" s="22"/>
      <c r="L14" s="22"/>
      <c r="M14" s="22"/>
    </row>
    <row r="15" spans="1:13" ht="30" x14ac:dyDescent="0.25">
      <c r="A15" s="24" t="s">
        <v>18</v>
      </c>
      <c r="B15" s="31" t="s">
        <v>19</v>
      </c>
      <c r="C15" s="24" t="s">
        <v>701</v>
      </c>
      <c r="E15" s="29"/>
      <c r="F15" s="29"/>
      <c r="H15" s="22"/>
      <c r="L15" s="22"/>
      <c r="M15" s="22"/>
    </row>
    <row r="16" spans="1:13" x14ac:dyDescent="0.25">
      <c r="A16" s="24" t="s">
        <v>20</v>
      </c>
      <c r="B16" s="31" t="s">
        <v>21</v>
      </c>
      <c r="C16" s="105" t="s">
        <v>704</v>
      </c>
      <c r="E16" s="29"/>
      <c r="F16" s="29"/>
      <c r="H16" s="22"/>
      <c r="L16" s="22"/>
      <c r="M16" s="22"/>
    </row>
    <row r="17" spans="1:13" x14ac:dyDescent="0.25">
      <c r="A17" s="24" t="s">
        <v>22</v>
      </c>
      <c r="B17" s="31" t="s">
        <v>23</v>
      </c>
      <c r="C17" s="151">
        <v>45199</v>
      </c>
      <c r="E17" s="29"/>
      <c r="F17" s="29"/>
      <c r="H17" s="22"/>
      <c r="L17" s="22"/>
      <c r="M17" s="22"/>
    </row>
    <row r="18" spans="1:13" outlineLevel="1" x14ac:dyDescent="0.25">
      <c r="A18" s="24" t="s">
        <v>24</v>
      </c>
      <c r="B18" s="32" t="s">
        <v>25</v>
      </c>
      <c r="E18" s="29"/>
      <c r="F18" s="29"/>
      <c r="H18" s="22"/>
      <c r="L18" s="22"/>
      <c r="M18" s="22"/>
    </row>
    <row r="19" spans="1:13" outlineLevel="1" x14ac:dyDescent="0.25">
      <c r="A19" s="24" t="s">
        <v>26</v>
      </c>
      <c r="B19" s="32" t="s">
        <v>27</v>
      </c>
      <c r="E19" s="29"/>
      <c r="F19" s="29"/>
      <c r="H19" s="22"/>
      <c r="L19" s="22"/>
      <c r="M19" s="22"/>
    </row>
    <row r="20" spans="1:13" outlineLevel="1" x14ac:dyDescent="0.25">
      <c r="A20" s="24" t="s">
        <v>28</v>
      </c>
      <c r="B20" s="32"/>
      <c r="E20" s="29"/>
      <c r="F20" s="29"/>
      <c r="H20" s="22"/>
      <c r="L20" s="22"/>
      <c r="M20" s="22"/>
    </row>
    <row r="21" spans="1:13" outlineLevel="1" x14ac:dyDescent="0.25">
      <c r="A21" s="24" t="s">
        <v>29</v>
      </c>
      <c r="B21" s="32"/>
      <c r="E21" s="29"/>
      <c r="F21" s="29"/>
      <c r="H21" s="22"/>
      <c r="L21" s="22"/>
      <c r="M21" s="22"/>
    </row>
    <row r="22" spans="1:13" outlineLevel="1" x14ac:dyDescent="0.25">
      <c r="A22" s="24" t="s">
        <v>30</v>
      </c>
      <c r="B22" s="32"/>
      <c r="E22" s="29"/>
      <c r="F22" s="29"/>
      <c r="H22" s="22"/>
      <c r="L22" s="22"/>
      <c r="M22" s="22"/>
    </row>
    <row r="23" spans="1:13" outlineLevel="1" x14ac:dyDescent="0.25">
      <c r="A23" s="24" t="s">
        <v>31</v>
      </c>
      <c r="B23" s="32"/>
      <c r="E23" s="29"/>
      <c r="F23" s="29"/>
      <c r="H23" s="22"/>
      <c r="L23" s="22"/>
      <c r="M23" s="22"/>
    </row>
    <row r="24" spans="1:13" outlineLevel="1" x14ac:dyDescent="0.25">
      <c r="A24" s="24" t="s">
        <v>32</v>
      </c>
      <c r="B24" s="32"/>
      <c r="E24" s="29"/>
      <c r="F24" s="29"/>
      <c r="H24" s="22"/>
      <c r="L24" s="22"/>
      <c r="M24" s="22"/>
    </row>
    <row r="25" spans="1:13" outlineLevel="1" x14ac:dyDescent="0.25">
      <c r="A25" s="24" t="s">
        <v>33</v>
      </c>
      <c r="B25" s="32"/>
      <c r="E25" s="29"/>
      <c r="F25" s="29"/>
      <c r="H25" s="22"/>
      <c r="L25" s="22"/>
      <c r="M25" s="22"/>
    </row>
    <row r="26" spans="1:13" ht="18.75" x14ac:dyDescent="0.25">
      <c r="A26" s="75"/>
      <c r="B26" s="74" t="s">
        <v>10</v>
      </c>
      <c r="C26" s="75"/>
      <c r="D26" s="75"/>
      <c r="E26" s="75"/>
      <c r="F26" s="75"/>
      <c r="G26" s="91"/>
      <c r="H26" s="22"/>
      <c r="L26" s="22"/>
      <c r="M26" s="22"/>
    </row>
    <row r="27" spans="1:13" x14ac:dyDescent="0.25">
      <c r="A27" s="24" t="s">
        <v>34</v>
      </c>
      <c r="B27" s="107" t="s">
        <v>706</v>
      </c>
      <c r="C27" s="24" t="s">
        <v>702</v>
      </c>
      <c r="D27" s="34"/>
      <c r="E27" s="34"/>
      <c r="F27" s="34"/>
      <c r="H27" s="22"/>
      <c r="L27" s="22"/>
      <c r="M27" s="22"/>
    </row>
    <row r="28" spans="1:13" x14ac:dyDescent="0.25">
      <c r="A28" s="24" t="s">
        <v>36</v>
      </c>
      <c r="B28" s="33" t="s">
        <v>35</v>
      </c>
      <c r="C28" s="24" t="s">
        <v>702</v>
      </c>
      <c r="D28" s="34"/>
      <c r="E28" s="34"/>
      <c r="F28" s="34"/>
      <c r="H28" s="22"/>
      <c r="L28" s="22"/>
      <c r="M28" s="22"/>
    </row>
    <row r="29" spans="1:13" x14ac:dyDescent="0.25">
      <c r="A29" s="24" t="s">
        <v>38</v>
      </c>
      <c r="B29" s="33" t="s">
        <v>37</v>
      </c>
      <c r="C29" s="24" t="s">
        <v>702</v>
      </c>
      <c r="E29" s="34"/>
      <c r="F29" s="34"/>
      <c r="H29" s="22"/>
      <c r="L29" s="22"/>
      <c r="M29" s="22"/>
    </row>
    <row r="30" spans="1:13" outlineLevel="1" x14ac:dyDescent="0.25">
      <c r="A30" s="24" t="s">
        <v>40</v>
      </c>
      <c r="B30" s="33" t="s">
        <v>39</v>
      </c>
      <c r="C30" s="1" t="s">
        <v>686</v>
      </c>
      <c r="E30" s="34"/>
      <c r="F30" s="34"/>
      <c r="H30" s="22"/>
      <c r="L30" s="22"/>
      <c r="M30" s="22"/>
    </row>
    <row r="31" spans="1:13" outlineLevel="1" x14ac:dyDescent="0.25">
      <c r="A31" s="24" t="s">
        <v>41</v>
      </c>
      <c r="B31" s="33"/>
      <c r="E31" s="34"/>
      <c r="F31" s="34"/>
      <c r="H31" s="22"/>
      <c r="L31" s="22"/>
      <c r="M31" s="22"/>
    </row>
    <row r="32" spans="1:13" outlineLevel="1" x14ac:dyDescent="0.25">
      <c r="A32" s="24" t="s">
        <v>42</v>
      </c>
      <c r="B32" s="33"/>
      <c r="E32" s="34"/>
      <c r="F32" s="34"/>
      <c r="H32" s="22"/>
      <c r="L32" s="22"/>
      <c r="M32" s="22"/>
    </row>
    <row r="33" spans="1:14" outlineLevel="1" x14ac:dyDescent="0.25">
      <c r="A33" s="24" t="s">
        <v>43</v>
      </c>
      <c r="B33" s="33"/>
      <c r="E33" s="34"/>
      <c r="F33" s="34"/>
      <c r="H33" s="22"/>
      <c r="L33" s="22"/>
      <c r="M33" s="22"/>
    </row>
    <row r="34" spans="1:14" outlineLevel="1" x14ac:dyDescent="0.25">
      <c r="A34" s="24" t="s">
        <v>44</v>
      </c>
      <c r="B34" s="33"/>
      <c r="E34" s="34"/>
      <c r="F34" s="34"/>
      <c r="H34" s="22"/>
      <c r="L34" s="22"/>
      <c r="M34" s="22"/>
    </row>
    <row r="35" spans="1:14" outlineLevel="1" x14ac:dyDescent="0.25">
      <c r="A35" s="24" t="s">
        <v>45</v>
      </c>
      <c r="B35" s="35"/>
      <c r="E35" s="34"/>
      <c r="F35" s="34"/>
      <c r="H35" s="22"/>
      <c r="L35" s="22"/>
      <c r="M35" s="22"/>
    </row>
    <row r="36" spans="1:14" ht="18.75" x14ac:dyDescent="0.25">
      <c r="A36" s="74"/>
      <c r="B36" s="74" t="s">
        <v>11</v>
      </c>
      <c r="C36" s="74"/>
      <c r="D36" s="75"/>
      <c r="E36" s="75"/>
      <c r="F36" s="75"/>
      <c r="G36" s="91"/>
      <c r="H36" s="22"/>
      <c r="L36" s="22"/>
      <c r="M36" s="22"/>
    </row>
    <row r="37" spans="1:14" ht="15" customHeight="1" x14ac:dyDescent="0.25">
      <c r="A37" s="78"/>
      <c r="B37" s="79" t="s">
        <v>46</v>
      </c>
      <c r="C37" s="92" t="s">
        <v>47</v>
      </c>
      <c r="D37" s="81"/>
      <c r="E37" s="80"/>
      <c r="F37" s="79"/>
      <c r="G37" s="78"/>
      <c r="H37" s="22"/>
      <c r="L37" s="22"/>
      <c r="M37" s="22"/>
    </row>
    <row r="38" spans="1:14" x14ac:dyDescent="0.25">
      <c r="A38" s="24" t="s">
        <v>48</v>
      </c>
      <c r="B38" s="34" t="s">
        <v>49</v>
      </c>
      <c r="C38" s="109">
        <v>3044.3137593599999</v>
      </c>
      <c r="F38" s="34"/>
      <c r="H38" s="22"/>
      <c r="L38" s="22"/>
      <c r="M38" s="22"/>
    </row>
    <row r="39" spans="1:14" x14ac:dyDescent="0.25">
      <c r="A39" s="24" t="s">
        <v>50</v>
      </c>
      <c r="B39" s="34" t="s">
        <v>51</v>
      </c>
      <c r="C39" s="109">
        <v>2582.2784376599998</v>
      </c>
      <c r="F39" s="34"/>
      <c r="H39" s="22"/>
      <c r="L39" s="22"/>
      <c r="M39" s="22"/>
    </row>
    <row r="40" spans="1:14" outlineLevel="1" x14ac:dyDescent="0.25">
      <c r="A40" s="24" t="s">
        <v>52</v>
      </c>
      <c r="B40" s="36" t="s">
        <v>53</v>
      </c>
      <c r="C40" s="109">
        <v>3061.72277313</v>
      </c>
      <c r="F40" s="34"/>
      <c r="H40" s="22"/>
      <c r="L40" s="22"/>
      <c r="M40" s="22"/>
    </row>
    <row r="41" spans="1:14" outlineLevel="1" x14ac:dyDescent="0.25">
      <c r="A41" s="24" t="s">
        <v>54</v>
      </c>
      <c r="B41" s="36" t="s">
        <v>55</v>
      </c>
      <c r="C41" s="109">
        <v>2361.9424922399999</v>
      </c>
      <c r="F41" s="34"/>
      <c r="H41" s="22"/>
      <c r="L41" s="22"/>
      <c r="M41" s="22"/>
    </row>
    <row r="42" spans="1:14" s="97" customFormat="1" outlineLevel="1" x14ac:dyDescent="0.25">
      <c r="A42" s="94" t="s">
        <v>56</v>
      </c>
      <c r="B42" s="34" t="s">
        <v>695</v>
      </c>
      <c r="C42" s="109">
        <v>2636.2312356164002</v>
      </c>
      <c r="D42" s="94"/>
      <c r="E42" s="94"/>
      <c r="F42" s="95"/>
      <c r="G42" s="96"/>
      <c r="H42" s="96"/>
      <c r="I42" s="94"/>
      <c r="J42" s="94"/>
      <c r="K42" s="94"/>
      <c r="L42" s="96"/>
      <c r="M42" s="96"/>
      <c r="N42" s="96"/>
    </row>
    <row r="43" spans="1:14" outlineLevel="1" x14ac:dyDescent="0.25">
      <c r="A43" s="24" t="s">
        <v>57</v>
      </c>
      <c r="B43" s="34" t="s">
        <v>707</v>
      </c>
      <c r="C43" s="109">
        <v>2411.5307901438</v>
      </c>
      <c r="F43" s="34"/>
      <c r="H43" s="22"/>
      <c r="L43" s="22"/>
      <c r="M43" s="22"/>
    </row>
    <row r="44" spans="1:14" x14ac:dyDescent="0.25">
      <c r="A44" s="78"/>
      <c r="B44" s="79" t="s">
        <v>58</v>
      </c>
      <c r="C44" s="92" t="s">
        <v>910</v>
      </c>
      <c r="D44" s="81" t="s">
        <v>911</v>
      </c>
      <c r="E44" s="80"/>
      <c r="F44" s="79" t="s">
        <v>912</v>
      </c>
      <c r="G44" s="78" t="s">
        <v>59</v>
      </c>
      <c r="H44" s="22"/>
      <c r="L44" s="22"/>
      <c r="M44" s="22"/>
    </row>
    <row r="45" spans="1:14" x14ac:dyDescent="0.25">
      <c r="A45" s="24" t="s">
        <v>60</v>
      </c>
      <c r="B45" s="34" t="s">
        <v>61</v>
      </c>
      <c r="C45" s="160">
        <v>2</v>
      </c>
      <c r="D45" s="164">
        <f>G45-C45</f>
        <v>15.89</v>
      </c>
      <c r="E45" s="94"/>
      <c r="F45" s="94" t="s">
        <v>683</v>
      </c>
      <c r="G45" s="160">
        <v>17.89</v>
      </c>
      <c r="H45" s="22"/>
      <c r="L45" s="22"/>
      <c r="M45" s="22"/>
    </row>
    <row r="46" spans="1:14" ht="30" outlineLevel="1" x14ac:dyDescent="0.25">
      <c r="A46" s="24" t="s">
        <v>62</v>
      </c>
      <c r="B46" s="34" t="s">
        <v>708</v>
      </c>
      <c r="C46" s="160">
        <v>2.0819999999999999</v>
      </c>
      <c r="D46" s="164">
        <f>G46-C46</f>
        <v>15.808</v>
      </c>
      <c r="E46" s="94"/>
      <c r="F46" s="94" t="s">
        <v>683</v>
      </c>
      <c r="G46" s="160">
        <v>17.89</v>
      </c>
      <c r="H46" s="22"/>
      <c r="L46" s="22"/>
      <c r="M46" s="22"/>
    </row>
    <row r="47" spans="1:14" outlineLevel="1" x14ac:dyDescent="0.25">
      <c r="A47" s="24" t="s">
        <v>63</v>
      </c>
      <c r="B47" s="32"/>
      <c r="C47" s="160"/>
      <c r="D47" s="94"/>
      <c r="E47" s="94"/>
      <c r="F47" s="94"/>
      <c r="G47" s="94"/>
      <c r="H47" s="22"/>
      <c r="L47" s="22"/>
      <c r="M47" s="22"/>
    </row>
    <row r="48" spans="1:14" outlineLevel="1" x14ac:dyDescent="0.25">
      <c r="A48" s="24" t="s">
        <v>64</v>
      </c>
      <c r="B48" s="34" t="s">
        <v>709</v>
      </c>
      <c r="C48" s="160">
        <v>2</v>
      </c>
      <c r="D48" s="164">
        <f>G48-C48</f>
        <v>27.63</v>
      </c>
      <c r="E48" s="94"/>
      <c r="F48" s="94" t="s">
        <v>683</v>
      </c>
      <c r="G48" s="160">
        <v>29.63</v>
      </c>
      <c r="H48" s="22"/>
      <c r="L48" s="22"/>
      <c r="M48" s="22"/>
    </row>
    <row r="49" spans="1:13" ht="30" outlineLevel="1" x14ac:dyDescent="0.25">
      <c r="A49" s="24" t="s">
        <v>65</v>
      </c>
      <c r="B49" s="34" t="s">
        <v>710</v>
      </c>
      <c r="C49" s="160">
        <v>2.0910000000000002</v>
      </c>
      <c r="D49" s="164">
        <f>G49-C49</f>
        <v>27.538999999999998</v>
      </c>
      <c r="E49" s="94"/>
      <c r="F49" s="94" t="s">
        <v>683</v>
      </c>
      <c r="G49" s="160">
        <v>29.63</v>
      </c>
      <c r="H49" s="22"/>
      <c r="L49" s="22"/>
      <c r="M49" s="22"/>
    </row>
    <row r="50" spans="1:13" outlineLevel="1" x14ac:dyDescent="0.25">
      <c r="A50" s="24" t="s">
        <v>66</v>
      </c>
      <c r="B50" s="32"/>
      <c r="G50" s="24"/>
      <c r="H50" s="22"/>
      <c r="L50" s="22"/>
      <c r="M50" s="22"/>
    </row>
    <row r="51" spans="1:13" outlineLevel="1" x14ac:dyDescent="0.25">
      <c r="A51" s="24" t="s">
        <v>67</v>
      </c>
      <c r="B51" s="32"/>
      <c r="G51" s="24"/>
      <c r="H51" s="22"/>
      <c r="L51" s="22"/>
      <c r="M51" s="22"/>
    </row>
    <row r="52" spans="1:13" x14ac:dyDescent="0.25">
      <c r="A52" s="78"/>
      <c r="B52" s="79" t="s">
        <v>68</v>
      </c>
      <c r="C52" s="78" t="s">
        <v>47</v>
      </c>
      <c r="D52" s="78"/>
      <c r="E52" s="80"/>
      <c r="F52" s="81" t="s">
        <v>69</v>
      </c>
      <c r="G52" s="81"/>
      <c r="H52" s="22"/>
      <c r="L52" s="22"/>
      <c r="M52" s="22"/>
    </row>
    <row r="53" spans="1:13" x14ac:dyDescent="0.25">
      <c r="A53" s="24" t="s">
        <v>70</v>
      </c>
      <c r="B53" s="34" t="s">
        <v>71</v>
      </c>
      <c r="C53" s="108">
        <v>3035.114019363567</v>
      </c>
      <c r="E53" s="38"/>
      <c r="F53" s="39">
        <f>IF($C$58=0,"",IF(C53="[for completion]","",C53/$C$58))</f>
        <v>0.99697805787208893</v>
      </c>
      <c r="G53" s="39"/>
      <c r="H53" s="22"/>
      <c r="L53" s="22"/>
      <c r="M53" s="22"/>
    </row>
    <row r="54" spans="1:13" x14ac:dyDescent="0.25">
      <c r="A54" s="24" t="s">
        <v>72</v>
      </c>
      <c r="B54" s="34" t="s">
        <v>73</v>
      </c>
      <c r="C54" s="108"/>
      <c r="E54" s="38"/>
      <c r="F54" s="39"/>
      <c r="G54" s="39"/>
      <c r="H54" s="22"/>
      <c r="L54" s="22"/>
      <c r="M54" s="22"/>
    </row>
    <row r="55" spans="1:13" x14ac:dyDescent="0.25">
      <c r="A55" s="24" t="s">
        <v>74</v>
      </c>
      <c r="B55" s="34" t="s">
        <v>75</v>
      </c>
      <c r="C55" s="108"/>
      <c r="E55" s="38"/>
      <c r="F55" s="39"/>
      <c r="G55" s="39"/>
      <c r="H55" s="22"/>
      <c r="L55" s="22"/>
      <c r="M55" s="22"/>
    </row>
    <row r="56" spans="1:13" x14ac:dyDescent="0.25">
      <c r="A56" s="24" t="s">
        <v>76</v>
      </c>
      <c r="B56" s="34" t="s">
        <v>77</v>
      </c>
      <c r="C56" s="108">
        <v>9.1997400000000003</v>
      </c>
      <c r="E56" s="38"/>
      <c r="F56" s="39"/>
      <c r="G56" s="39"/>
      <c r="H56" s="22"/>
      <c r="L56" s="22"/>
      <c r="M56" s="22"/>
    </row>
    <row r="57" spans="1:13" x14ac:dyDescent="0.25">
      <c r="A57" s="24" t="s">
        <v>78</v>
      </c>
      <c r="B57" s="24" t="s">
        <v>79</v>
      </c>
      <c r="E57" s="38"/>
      <c r="F57" s="39"/>
      <c r="G57" s="39"/>
      <c r="H57" s="22"/>
      <c r="L57" s="22"/>
      <c r="M57" s="22"/>
    </row>
    <row r="58" spans="1:13" x14ac:dyDescent="0.25">
      <c r="A58" s="24" t="s">
        <v>80</v>
      </c>
      <c r="B58" s="40" t="s">
        <v>81</v>
      </c>
      <c r="C58" s="110">
        <f>SUM(C53:C57)</f>
        <v>3044.313759363567</v>
      </c>
      <c r="D58" s="38"/>
      <c r="E58" s="38"/>
      <c r="F58" s="111">
        <f>SUM(F53:F57)</f>
        <v>0.99697805787208893</v>
      </c>
      <c r="G58" s="39"/>
      <c r="H58" s="22"/>
      <c r="L58" s="22"/>
      <c r="M58" s="22"/>
    </row>
    <row r="59" spans="1:13" outlineLevel="1" x14ac:dyDescent="0.25">
      <c r="A59" s="24" t="s">
        <v>82</v>
      </c>
      <c r="B59" s="42"/>
      <c r="E59" s="38"/>
      <c r="F59" s="39"/>
      <c r="G59" s="39"/>
      <c r="H59" s="22"/>
      <c r="L59" s="22"/>
      <c r="M59" s="22"/>
    </row>
    <row r="60" spans="1:13" outlineLevel="1" x14ac:dyDescent="0.25">
      <c r="A60" s="24" t="s">
        <v>83</v>
      </c>
      <c r="B60" s="42"/>
      <c r="E60" s="38"/>
      <c r="F60" s="39"/>
      <c r="G60" s="39"/>
      <c r="H60" s="22"/>
      <c r="L60" s="22"/>
      <c r="M60" s="22"/>
    </row>
    <row r="61" spans="1:13" outlineLevel="1" x14ac:dyDescent="0.25">
      <c r="A61" s="24" t="s">
        <v>84</v>
      </c>
      <c r="B61" s="42"/>
      <c r="E61" s="38"/>
      <c r="F61" s="39"/>
      <c r="G61" s="39"/>
      <c r="H61" s="22"/>
      <c r="L61" s="22"/>
      <c r="M61" s="22"/>
    </row>
    <row r="62" spans="1:13" outlineLevel="1" x14ac:dyDescent="0.25">
      <c r="A62" s="24" t="s">
        <v>85</v>
      </c>
      <c r="B62" s="42"/>
      <c r="E62" s="38"/>
      <c r="F62" s="39"/>
      <c r="G62" s="39"/>
      <c r="H62" s="22"/>
      <c r="L62" s="22"/>
      <c r="M62" s="22"/>
    </row>
    <row r="63" spans="1:13" outlineLevel="1" x14ac:dyDescent="0.25">
      <c r="A63" s="24" t="s">
        <v>86</v>
      </c>
      <c r="B63" s="42"/>
      <c r="E63" s="38"/>
      <c r="F63" s="39"/>
      <c r="G63" s="39"/>
      <c r="H63" s="22"/>
      <c r="L63" s="22"/>
      <c r="M63" s="22"/>
    </row>
    <row r="64" spans="1:13" outlineLevel="1" x14ac:dyDescent="0.25">
      <c r="A64" s="24" t="s">
        <v>87</v>
      </c>
      <c r="B64" s="42"/>
      <c r="C64" s="73"/>
      <c r="D64" s="73"/>
      <c r="E64" s="73"/>
      <c r="F64" s="39"/>
      <c r="G64" s="41"/>
      <c r="H64" s="22"/>
      <c r="L64" s="22"/>
      <c r="M64" s="22"/>
    </row>
    <row r="65" spans="1:13" ht="15" customHeight="1" x14ac:dyDescent="0.25">
      <c r="A65" s="78"/>
      <c r="B65" s="79" t="s">
        <v>88</v>
      </c>
      <c r="C65" s="92" t="s">
        <v>89</v>
      </c>
      <c r="D65" s="92" t="s">
        <v>90</v>
      </c>
      <c r="E65" s="80"/>
      <c r="F65" s="81" t="s">
        <v>91</v>
      </c>
      <c r="G65" s="93" t="s">
        <v>92</v>
      </c>
      <c r="H65" s="22"/>
      <c r="L65" s="22"/>
      <c r="M65" s="22"/>
    </row>
    <row r="66" spans="1:13" x14ac:dyDescent="0.25">
      <c r="A66" s="24" t="s">
        <v>93</v>
      </c>
      <c r="B66" s="34" t="s">
        <v>94</v>
      </c>
      <c r="C66" s="108">
        <v>8.7059672229499139</v>
      </c>
      <c r="D66" s="24" t="s">
        <v>680</v>
      </c>
      <c r="E66" s="31"/>
      <c r="F66" s="44"/>
      <c r="G66" s="45"/>
      <c r="H66" s="22"/>
      <c r="L66" s="22"/>
      <c r="M66" s="22"/>
    </row>
    <row r="67" spans="1:13" x14ac:dyDescent="0.25">
      <c r="B67" s="34"/>
      <c r="C67" s="109"/>
      <c r="E67" s="31"/>
      <c r="F67" s="44"/>
      <c r="G67" s="45"/>
      <c r="H67" s="22"/>
      <c r="L67" s="22"/>
      <c r="M67" s="22"/>
    </row>
    <row r="68" spans="1:13" x14ac:dyDescent="0.25">
      <c r="B68" s="34" t="s">
        <v>95</v>
      </c>
      <c r="C68" s="152"/>
      <c r="D68" s="31"/>
      <c r="E68" s="31"/>
      <c r="F68" s="45"/>
      <c r="G68" s="45"/>
      <c r="H68" s="22"/>
      <c r="L68" s="22"/>
      <c r="M68" s="22"/>
    </row>
    <row r="69" spans="1:13" x14ac:dyDescent="0.25">
      <c r="B69" s="34" t="s">
        <v>96</v>
      </c>
      <c r="C69" s="109"/>
      <c r="E69" s="31"/>
      <c r="F69" s="45"/>
      <c r="G69" s="45"/>
      <c r="H69" s="22"/>
      <c r="L69" s="22"/>
      <c r="M69" s="22"/>
    </row>
    <row r="70" spans="1:13" x14ac:dyDescent="0.25">
      <c r="A70" s="24" t="s">
        <v>97</v>
      </c>
      <c r="B70" s="20" t="s">
        <v>98</v>
      </c>
      <c r="C70" s="109">
        <v>236.99249615204053</v>
      </c>
      <c r="D70" s="24" t="s">
        <v>680</v>
      </c>
      <c r="E70" s="20"/>
      <c r="F70" s="39">
        <f t="shared" ref="F70:F76" si="0">IF($C$77=0,"",IF(C70="[for completion]","",C70/$C$77))</f>
        <v>7.7847592227676732E-2</v>
      </c>
      <c r="G70" s="39"/>
      <c r="H70" s="22"/>
      <c r="L70" s="22"/>
      <c r="M70" s="22"/>
    </row>
    <row r="71" spans="1:13" x14ac:dyDescent="0.25">
      <c r="A71" s="24" t="s">
        <v>99</v>
      </c>
      <c r="B71" s="20" t="s">
        <v>100</v>
      </c>
      <c r="C71" s="109">
        <v>229.83099034587133</v>
      </c>
      <c r="D71" s="24" t="s">
        <v>680</v>
      </c>
      <c r="E71" s="20"/>
      <c r="F71" s="39">
        <f t="shared" si="0"/>
        <v>7.5495171822867232E-2</v>
      </c>
      <c r="G71" s="39"/>
      <c r="H71" s="22"/>
      <c r="L71" s="22"/>
      <c r="M71" s="22"/>
    </row>
    <row r="72" spans="1:13" x14ac:dyDescent="0.25">
      <c r="A72" s="24" t="s">
        <v>101</v>
      </c>
      <c r="B72" s="20" t="s">
        <v>102</v>
      </c>
      <c r="C72" s="109">
        <v>277.18881031715586</v>
      </c>
      <c r="D72" s="24" t="s">
        <v>680</v>
      </c>
      <c r="E72" s="20"/>
      <c r="F72" s="39">
        <f t="shared" si="0"/>
        <v>9.105132789437051E-2</v>
      </c>
      <c r="G72" s="39"/>
      <c r="H72" s="22"/>
      <c r="L72" s="22"/>
      <c r="M72" s="22"/>
    </row>
    <row r="73" spans="1:13" x14ac:dyDescent="0.25">
      <c r="A73" s="24" t="s">
        <v>103</v>
      </c>
      <c r="B73" s="20" t="s">
        <v>104</v>
      </c>
      <c r="C73" s="109">
        <v>279.18513814795529</v>
      </c>
      <c r="D73" s="24" t="s">
        <v>680</v>
      </c>
      <c r="E73" s="20"/>
      <c r="F73" s="39">
        <f t="shared" si="0"/>
        <v>9.1707084162810065E-2</v>
      </c>
      <c r="G73" s="39"/>
      <c r="H73" s="22"/>
      <c r="L73" s="22"/>
      <c r="M73" s="22"/>
    </row>
    <row r="74" spans="1:13" x14ac:dyDescent="0.25">
      <c r="A74" s="24" t="s">
        <v>105</v>
      </c>
      <c r="B74" s="20" t="s">
        <v>106</v>
      </c>
      <c r="C74" s="109">
        <v>245.76803437622502</v>
      </c>
      <c r="D74" s="24" t="s">
        <v>680</v>
      </c>
      <c r="E74" s="20"/>
      <c r="F74" s="39">
        <f t="shared" si="0"/>
        <v>8.0730192024492387E-2</v>
      </c>
      <c r="G74" s="39"/>
      <c r="H74" s="22"/>
      <c r="L74" s="22"/>
      <c r="M74" s="22"/>
    </row>
    <row r="75" spans="1:13" x14ac:dyDescent="0.25">
      <c r="A75" s="24" t="s">
        <v>107</v>
      </c>
      <c r="B75" s="20" t="s">
        <v>108</v>
      </c>
      <c r="C75" s="109">
        <v>754.22000665484006</v>
      </c>
      <c r="D75" s="24" t="s">
        <v>680</v>
      </c>
      <c r="E75" s="20"/>
      <c r="F75" s="39">
        <f t="shared" si="0"/>
        <v>0.24774713326937584</v>
      </c>
      <c r="G75" s="39"/>
      <c r="H75" s="22"/>
      <c r="L75" s="22"/>
      <c r="M75" s="22"/>
    </row>
    <row r="76" spans="1:13" x14ac:dyDescent="0.25">
      <c r="A76" s="24" t="s">
        <v>109</v>
      </c>
      <c r="B76" s="20" t="s">
        <v>110</v>
      </c>
      <c r="C76" s="109">
        <v>1021.1282833694788</v>
      </c>
      <c r="D76" s="24" t="s">
        <v>680</v>
      </c>
      <c r="E76" s="20"/>
      <c r="F76" s="39">
        <f t="shared" si="0"/>
        <v>0.33542149859840736</v>
      </c>
      <c r="G76" s="39"/>
      <c r="H76" s="22"/>
      <c r="L76" s="22"/>
      <c r="M76" s="22"/>
    </row>
    <row r="77" spans="1:13" x14ac:dyDescent="0.25">
      <c r="A77" s="24" t="s">
        <v>111</v>
      </c>
      <c r="B77" s="46" t="s">
        <v>81</v>
      </c>
      <c r="C77" s="110">
        <f>SUM(C70:C76)</f>
        <v>3044.3137593635665</v>
      </c>
      <c r="D77" s="24" t="s">
        <v>680</v>
      </c>
      <c r="E77" s="34"/>
      <c r="F77" s="111">
        <f>SUM(F70:F76)</f>
        <v>1.0000000000000002</v>
      </c>
      <c r="G77" s="41"/>
      <c r="H77" s="22"/>
      <c r="L77" s="22"/>
      <c r="M77" s="22"/>
    </row>
    <row r="78" spans="1:13" outlineLevel="1" x14ac:dyDescent="0.25">
      <c r="A78" s="24" t="s">
        <v>968</v>
      </c>
      <c r="B78" s="47"/>
      <c r="C78" s="38"/>
      <c r="D78" s="38"/>
      <c r="E78" s="34"/>
      <c r="F78" s="39"/>
      <c r="G78" s="39"/>
      <c r="H78" s="22"/>
      <c r="L78" s="22"/>
      <c r="M78" s="22"/>
    </row>
    <row r="79" spans="1:13" outlineLevel="1" x14ac:dyDescent="0.25">
      <c r="A79" s="24" t="s">
        <v>969</v>
      </c>
      <c r="B79" s="47"/>
      <c r="C79" s="38"/>
      <c r="D79" s="38"/>
      <c r="E79" s="34"/>
      <c r="F79" s="39"/>
      <c r="G79" s="39"/>
      <c r="H79" s="22"/>
      <c r="L79" s="22"/>
      <c r="M79" s="22"/>
    </row>
    <row r="80" spans="1:13" outlineLevel="1" x14ac:dyDescent="0.25">
      <c r="A80" s="24" t="s">
        <v>970</v>
      </c>
      <c r="B80" s="47"/>
      <c r="C80" s="38"/>
      <c r="D80" s="38"/>
      <c r="E80" s="34"/>
      <c r="F80" s="39"/>
      <c r="G80" s="39"/>
      <c r="H80" s="22"/>
      <c r="L80" s="22"/>
      <c r="M80" s="22"/>
    </row>
    <row r="81" spans="1:13" outlineLevel="1" x14ac:dyDescent="0.25">
      <c r="A81" s="24" t="s">
        <v>971</v>
      </c>
      <c r="B81" s="47"/>
      <c r="C81" s="38"/>
      <c r="D81" s="38"/>
      <c r="E81" s="34"/>
      <c r="F81" s="39"/>
      <c r="G81" s="39"/>
      <c r="H81" s="22"/>
      <c r="L81" s="22"/>
      <c r="M81" s="22"/>
    </row>
    <row r="82" spans="1:13" outlineLevel="1" x14ac:dyDescent="0.25">
      <c r="A82" s="24" t="s">
        <v>972</v>
      </c>
      <c r="B82" s="47"/>
      <c r="C82" s="38"/>
      <c r="D82" s="38"/>
      <c r="E82" s="34"/>
      <c r="F82" s="39"/>
      <c r="G82" s="39"/>
      <c r="H82" s="22"/>
      <c r="L82" s="22"/>
      <c r="M82" s="22"/>
    </row>
    <row r="83" spans="1:13" outlineLevel="1" x14ac:dyDescent="0.25">
      <c r="A83" s="24" t="s">
        <v>973</v>
      </c>
      <c r="B83" s="47"/>
      <c r="C83" s="38"/>
      <c r="D83" s="38"/>
      <c r="E83" s="34"/>
      <c r="F83" s="39"/>
      <c r="G83" s="39"/>
      <c r="H83" s="22"/>
      <c r="L83" s="22"/>
      <c r="M83" s="22"/>
    </row>
    <row r="84" spans="1:13" outlineLevel="1" x14ac:dyDescent="0.25">
      <c r="A84" s="24" t="s">
        <v>974</v>
      </c>
      <c r="B84" s="47"/>
      <c r="C84" s="38"/>
      <c r="D84" s="38"/>
      <c r="E84" s="34"/>
      <c r="F84" s="39"/>
      <c r="G84" s="39"/>
      <c r="H84" s="22"/>
      <c r="L84" s="22"/>
      <c r="M84" s="22"/>
    </row>
    <row r="85" spans="1:13" outlineLevel="1" x14ac:dyDescent="0.25">
      <c r="A85" s="24" t="s">
        <v>975</v>
      </c>
      <c r="B85" s="47"/>
      <c r="C85" s="38"/>
      <c r="D85" s="38"/>
      <c r="E85" s="34"/>
      <c r="F85" s="39"/>
      <c r="G85" s="39"/>
      <c r="H85" s="22"/>
      <c r="L85" s="22"/>
      <c r="M85" s="22"/>
    </row>
    <row r="86" spans="1:13" outlineLevel="1" x14ac:dyDescent="0.25">
      <c r="A86" s="24" t="s">
        <v>976</v>
      </c>
      <c r="B86" s="46"/>
      <c r="C86" s="38"/>
      <c r="D86" s="38"/>
      <c r="E86" s="34"/>
      <c r="F86" s="39"/>
      <c r="G86" s="39"/>
      <c r="H86" s="22"/>
      <c r="L86" s="22"/>
      <c r="M86" s="22"/>
    </row>
    <row r="87" spans="1:13" outlineLevel="1" x14ac:dyDescent="0.25">
      <c r="A87" s="24" t="s">
        <v>112</v>
      </c>
      <c r="B87" s="47"/>
      <c r="C87" s="38"/>
      <c r="D87" s="38"/>
      <c r="E87" s="34"/>
      <c r="F87" s="39"/>
      <c r="G87" s="39"/>
      <c r="H87" s="22"/>
      <c r="L87" s="22"/>
      <c r="M87" s="22"/>
    </row>
    <row r="88" spans="1:13" ht="15" customHeight="1" x14ac:dyDescent="0.25">
      <c r="A88" s="78"/>
      <c r="B88" s="79" t="s">
        <v>113</v>
      </c>
      <c r="C88" s="92" t="s">
        <v>114</v>
      </c>
      <c r="D88" s="92" t="s">
        <v>115</v>
      </c>
      <c r="E88" s="80"/>
      <c r="F88" s="81" t="s">
        <v>116</v>
      </c>
      <c r="G88" s="78" t="s">
        <v>117</v>
      </c>
      <c r="H88" s="22"/>
      <c r="L88" s="22"/>
      <c r="M88" s="22"/>
    </row>
    <row r="89" spans="1:13" x14ac:dyDescent="0.25">
      <c r="A89" s="24" t="s">
        <v>118</v>
      </c>
      <c r="B89" s="34" t="s">
        <v>119</v>
      </c>
      <c r="C89" s="108">
        <v>3.9579095197109777</v>
      </c>
      <c r="D89" s="24" t="s">
        <v>680</v>
      </c>
      <c r="E89" s="31"/>
      <c r="F89" s="44"/>
      <c r="G89" s="45"/>
      <c r="H89" s="22"/>
      <c r="L89" s="22"/>
      <c r="M89" s="22"/>
    </row>
    <row r="90" spans="1:13" x14ac:dyDescent="0.25">
      <c r="B90" s="34"/>
      <c r="E90" s="31"/>
      <c r="F90" s="44"/>
      <c r="G90" s="45"/>
      <c r="H90" s="22"/>
      <c r="L90" s="22"/>
      <c r="M90" s="22"/>
    </row>
    <row r="91" spans="1:13" x14ac:dyDescent="0.25">
      <c r="B91" s="34" t="s">
        <v>120</v>
      </c>
      <c r="C91" s="31"/>
      <c r="D91" s="31"/>
      <c r="E91" s="31"/>
      <c r="F91" s="45"/>
      <c r="G91" s="45"/>
      <c r="H91" s="22"/>
      <c r="L91" s="22"/>
      <c r="M91" s="22"/>
    </row>
    <row r="92" spans="1:13" x14ac:dyDescent="0.25">
      <c r="A92" s="24" t="s">
        <v>121</v>
      </c>
      <c r="B92" s="34" t="s">
        <v>96</v>
      </c>
      <c r="E92" s="31"/>
      <c r="F92" s="45"/>
      <c r="G92" s="45"/>
      <c r="H92" s="22"/>
      <c r="L92" s="22"/>
      <c r="M92" s="22"/>
    </row>
    <row r="93" spans="1:13" x14ac:dyDescent="0.25">
      <c r="A93" s="24" t="s">
        <v>122</v>
      </c>
      <c r="B93" s="20" t="s">
        <v>98</v>
      </c>
      <c r="C93" s="109">
        <v>30.19243766</v>
      </c>
      <c r="D93" s="24" t="s">
        <v>680</v>
      </c>
      <c r="E93" s="20"/>
      <c r="F93" s="39">
        <f>IF($C$100=0,"",IF(C93="[for completion]","",C93/$C$100))</f>
        <v>1.1692169682274725E-2</v>
      </c>
      <c r="G93" s="39"/>
      <c r="H93" s="22"/>
      <c r="L93" s="22"/>
      <c r="M93" s="22"/>
    </row>
    <row r="94" spans="1:13" x14ac:dyDescent="0.25">
      <c r="A94" s="24" t="s">
        <v>123</v>
      </c>
      <c r="B94" s="20" t="s">
        <v>100</v>
      </c>
      <c r="C94" s="109">
        <v>0</v>
      </c>
      <c r="D94" s="24" t="s">
        <v>680</v>
      </c>
      <c r="E94" s="20"/>
      <c r="F94" s="39">
        <f t="shared" ref="F94:F99" si="1">IF($C$100=0,"",IF(C94="[for completion]","",C94/$C$100))</f>
        <v>0</v>
      </c>
      <c r="G94" s="39"/>
      <c r="H94" s="22"/>
      <c r="L94" s="22"/>
      <c r="M94" s="22"/>
    </row>
    <row r="95" spans="1:13" x14ac:dyDescent="0.25">
      <c r="A95" s="24" t="s">
        <v>124</v>
      </c>
      <c r="B95" s="20" t="s">
        <v>102</v>
      </c>
      <c r="C95" s="109">
        <v>1010</v>
      </c>
      <c r="D95" s="24" t="s">
        <v>680</v>
      </c>
      <c r="E95" s="20"/>
      <c r="F95" s="39">
        <f t="shared" si="1"/>
        <v>0.39112745754684697</v>
      </c>
      <c r="G95" s="39"/>
      <c r="H95" s="22"/>
      <c r="L95" s="22"/>
      <c r="M95" s="22"/>
    </row>
    <row r="96" spans="1:13" x14ac:dyDescent="0.25">
      <c r="A96" s="24" t="s">
        <v>125</v>
      </c>
      <c r="B96" s="20" t="s">
        <v>104</v>
      </c>
      <c r="C96" s="109">
        <v>502.08600000000001</v>
      </c>
      <c r="D96" s="24" t="s">
        <v>680</v>
      </c>
      <c r="E96" s="20"/>
      <c r="F96" s="39">
        <f t="shared" si="1"/>
        <v>0.19443526797016455</v>
      </c>
      <c r="G96" s="39"/>
      <c r="H96" s="22"/>
      <c r="L96" s="22"/>
      <c r="M96" s="22"/>
    </row>
    <row r="97" spans="1:14" x14ac:dyDescent="0.25">
      <c r="A97" s="24" t="s">
        <v>126</v>
      </c>
      <c r="B97" s="20" t="s">
        <v>106</v>
      </c>
      <c r="C97" s="109">
        <v>500</v>
      </c>
      <c r="D97" s="24" t="s">
        <v>680</v>
      </c>
      <c r="E97" s="20"/>
      <c r="F97" s="39">
        <f t="shared" si="1"/>
        <v>0.19362745423111236</v>
      </c>
      <c r="G97" s="39"/>
      <c r="H97" s="22"/>
      <c r="L97" s="22"/>
      <c r="M97" s="22"/>
    </row>
    <row r="98" spans="1:14" x14ac:dyDescent="0.25">
      <c r="A98" s="24" t="s">
        <v>127</v>
      </c>
      <c r="B98" s="20" t="s">
        <v>108</v>
      </c>
      <c r="C98" s="109">
        <v>520</v>
      </c>
      <c r="D98" s="24" t="s">
        <v>680</v>
      </c>
      <c r="E98" s="20"/>
      <c r="F98" s="39">
        <f t="shared" si="1"/>
        <v>0.20137255240035684</v>
      </c>
      <c r="G98" s="39"/>
      <c r="H98" s="22"/>
      <c r="L98" s="22"/>
      <c r="M98" s="22"/>
    </row>
    <row r="99" spans="1:14" x14ac:dyDescent="0.25">
      <c r="A99" s="24" t="s">
        <v>128</v>
      </c>
      <c r="B99" s="20" t="s">
        <v>110</v>
      </c>
      <c r="C99" s="109">
        <v>20</v>
      </c>
      <c r="D99" s="24" t="s">
        <v>680</v>
      </c>
      <c r="E99" s="20"/>
      <c r="F99" s="39">
        <f t="shared" si="1"/>
        <v>7.745098169244494E-3</v>
      </c>
      <c r="G99" s="39"/>
      <c r="H99" s="22"/>
      <c r="L99" s="22"/>
      <c r="M99" s="22"/>
    </row>
    <row r="100" spans="1:14" x14ac:dyDescent="0.25">
      <c r="A100" s="24" t="s">
        <v>129</v>
      </c>
      <c r="B100" s="46" t="s">
        <v>81</v>
      </c>
      <c r="C100" s="110">
        <f>SUM(C93:C99)</f>
        <v>2582.2784376600002</v>
      </c>
      <c r="D100" s="24" t="s">
        <v>680</v>
      </c>
      <c r="E100" s="34"/>
      <c r="F100" s="111">
        <f>SUM(F93:F99)</f>
        <v>0.99999999999999989</v>
      </c>
      <c r="G100" s="41"/>
      <c r="H100" s="22"/>
      <c r="L100" s="22"/>
      <c r="M100" s="22"/>
    </row>
    <row r="101" spans="1:14" outlineLevel="1" x14ac:dyDescent="0.25">
      <c r="A101" s="24" t="s">
        <v>958</v>
      </c>
      <c r="B101" s="47"/>
      <c r="C101" s="38"/>
      <c r="D101" s="38"/>
      <c r="E101" s="34"/>
      <c r="F101" s="39"/>
      <c r="G101" s="39"/>
      <c r="H101" s="22"/>
      <c r="L101" s="22"/>
      <c r="M101" s="22"/>
    </row>
    <row r="102" spans="1:14" outlineLevel="1" x14ac:dyDescent="0.25">
      <c r="A102" s="24" t="s">
        <v>959</v>
      </c>
      <c r="B102" s="47"/>
      <c r="C102" s="38"/>
      <c r="D102" s="38"/>
      <c r="E102" s="34"/>
      <c r="F102" s="39"/>
      <c r="G102" s="39"/>
      <c r="H102" s="22"/>
      <c r="L102" s="22"/>
      <c r="M102" s="22"/>
    </row>
    <row r="103" spans="1:14" outlineLevel="1" x14ac:dyDescent="0.25">
      <c r="A103" s="24" t="s">
        <v>960</v>
      </c>
      <c r="B103" s="47"/>
      <c r="C103" s="38"/>
      <c r="D103" s="38"/>
      <c r="E103" s="34"/>
      <c r="F103" s="39"/>
      <c r="G103" s="39"/>
      <c r="H103" s="22"/>
      <c r="L103" s="22"/>
      <c r="M103" s="22"/>
    </row>
    <row r="104" spans="1:14" outlineLevel="1" x14ac:dyDescent="0.25">
      <c r="A104" s="24" t="s">
        <v>961</v>
      </c>
      <c r="B104" s="47"/>
      <c r="C104" s="38"/>
      <c r="D104" s="38"/>
      <c r="E104" s="34"/>
      <c r="F104" s="39"/>
      <c r="G104" s="39"/>
      <c r="H104" s="22"/>
      <c r="L104" s="22"/>
      <c r="M104" s="22"/>
    </row>
    <row r="105" spans="1:14" outlineLevel="1" x14ac:dyDescent="0.25">
      <c r="A105" s="24" t="s">
        <v>962</v>
      </c>
      <c r="B105" s="47"/>
      <c r="C105" s="38"/>
      <c r="D105" s="38"/>
      <c r="E105" s="34"/>
      <c r="F105" s="39"/>
      <c r="G105" s="39"/>
      <c r="H105" s="22"/>
      <c r="L105" s="22"/>
      <c r="M105" s="22"/>
    </row>
    <row r="106" spans="1:14" outlineLevel="1" x14ac:dyDescent="0.25">
      <c r="A106" s="24" t="s">
        <v>963</v>
      </c>
      <c r="B106" s="47"/>
      <c r="C106" s="38"/>
      <c r="D106" s="38"/>
      <c r="E106" s="34"/>
      <c r="F106" s="39"/>
      <c r="G106" s="39"/>
      <c r="H106" s="22"/>
      <c r="L106" s="22"/>
      <c r="M106" s="22"/>
    </row>
    <row r="107" spans="1:14" outlineLevel="1" x14ac:dyDescent="0.25">
      <c r="A107" s="24" t="s">
        <v>964</v>
      </c>
      <c r="B107" s="47"/>
      <c r="C107" s="38"/>
      <c r="D107" s="38"/>
      <c r="E107" s="34"/>
      <c r="F107" s="39"/>
      <c r="G107" s="39"/>
      <c r="H107" s="22"/>
      <c r="L107" s="22"/>
      <c r="M107" s="22"/>
    </row>
    <row r="108" spans="1:14" outlineLevel="1" x14ac:dyDescent="0.25">
      <c r="A108" s="24" t="s">
        <v>965</v>
      </c>
      <c r="B108" s="46"/>
      <c r="C108" s="38"/>
      <c r="D108" s="38"/>
      <c r="E108" s="34"/>
      <c r="F108" s="39"/>
      <c r="G108" s="39"/>
      <c r="H108" s="22"/>
      <c r="L108" s="22"/>
      <c r="M108" s="22"/>
    </row>
    <row r="109" spans="1:14" outlineLevel="1" x14ac:dyDescent="0.25">
      <c r="A109" s="24" t="s">
        <v>966</v>
      </c>
      <c r="B109" s="47"/>
      <c r="C109" s="38"/>
      <c r="D109" s="38"/>
      <c r="E109" s="34"/>
      <c r="F109" s="39"/>
      <c r="G109" s="39"/>
      <c r="H109" s="22"/>
      <c r="L109" s="22"/>
      <c r="M109" s="22"/>
    </row>
    <row r="110" spans="1:14" outlineLevel="1" x14ac:dyDescent="0.25">
      <c r="A110" s="24" t="s">
        <v>967</v>
      </c>
      <c r="B110" s="47"/>
      <c r="C110" s="38"/>
      <c r="D110" s="38"/>
      <c r="E110" s="34"/>
      <c r="F110" s="39"/>
      <c r="G110" s="39"/>
      <c r="H110" s="22"/>
      <c r="L110" s="22"/>
      <c r="M110" s="22"/>
    </row>
    <row r="111" spans="1:14" ht="15" customHeight="1" x14ac:dyDescent="0.25">
      <c r="A111" s="78"/>
      <c r="B111" s="79" t="s">
        <v>130</v>
      </c>
      <c r="C111" s="81" t="s">
        <v>131</v>
      </c>
      <c r="D111" s="81" t="s">
        <v>132</v>
      </c>
      <c r="E111" s="80"/>
      <c r="F111" s="81" t="s">
        <v>133</v>
      </c>
      <c r="G111" s="81" t="s">
        <v>134</v>
      </c>
      <c r="H111" s="22"/>
      <c r="L111" s="22"/>
      <c r="M111" s="22"/>
    </row>
    <row r="112" spans="1:14" s="48" customFormat="1" x14ac:dyDescent="0.25">
      <c r="A112" s="24" t="s">
        <v>135</v>
      </c>
      <c r="B112" s="34" t="s">
        <v>136</v>
      </c>
      <c r="C112" s="109">
        <v>3020.6911755699998</v>
      </c>
      <c r="D112" s="24" t="s">
        <v>683</v>
      </c>
      <c r="E112" s="39"/>
      <c r="F112" s="39">
        <f t="shared" ref="F112:F125" si="2">IF($C$127=0,"",IF(C112="[for completion]","",C112/$C$127))</f>
        <v>0.99224042406243129</v>
      </c>
      <c r="G112" s="39" t="str">
        <f t="shared" ref="G112:G123" si="3">IF($D$127=0,"",IF(D112="[for completion]","",D112/$D$127))</f>
        <v/>
      </c>
      <c r="H112" s="22"/>
      <c r="I112" s="24"/>
      <c r="J112" s="24"/>
      <c r="K112" s="24"/>
      <c r="L112" s="22"/>
      <c r="M112" s="22"/>
      <c r="N112" s="22"/>
    </row>
    <row r="113" spans="1:14" s="48" customFormat="1" x14ac:dyDescent="0.25">
      <c r="A113" s="24" t="s">
        <v>137</v>
      </c>
      <c r="B113" s="34" t="s">
        <v>138</v>
      </c>
      <c r="C113" s="109">
        <v>0.15</v>
      </c>
      <c r="D113" s="24" t="s">
        <v>683</v>
      </c>
      <c r="E113" s="39"/>
      <c r="F113" s="39">
        <f t="shared" si="2"/>
        <v>4.9272188038646338E-5</v>
      </c>
      <c r="G113" s="39" t="str">
        <f t="shared" si="3"/>
        <v/>
      </c>
      <c r="H113" s="22"/>
      <c r="I113" s="24"/>
      <c r="J113" s="24"/>
      <c r="K113" s="24"/>
      <c r="L113" s="22"/>
      <c r="M113" s="22"/>
      <c r="N113" s="22"/>
    </row>
    <row r="114" spans="1:14" s="48" customFormat="1" x14ac:dyDescent="0.25">
      <c r="A114" s="24" t="s">
        <v>139</v>
      </c>
      <c r="B114" s="34" t="s">
        <v>140</v>
      </c>
      <c r="C114" s="109">
        <v>0</v>
      </c>
      <c r="D114" s="24" t="s">
        <v>683</v>
      </c>
      <c r="E114" s="39"/>
      <c r="F114" s="39">
        <f t="shared" si="2"/>
        <v>0</v>
      </c>
      <c r="G114" s="39" t="str">
        <f t="shared" si="3"/>
        <v/>
      </c>
      <c r="H114" s="22"/>
      <c r="I114" s="24"/>
      <c r="J114" s="24"/>
      <c r="K114" s="24"/>
      <c r="L114" s="22"/>
      <c r="M114" s="22"/>
      <c r="N114" s="22"/>
    </row>
    <row r="115" spans="1:14" s="48" customFormat="1" x14ac:dyDescent="0.25">
      <c r="A115" s="24" t="s">
        <v>141</v>
      </c>
      <c r="B115" s="34" t="s">
        <v>142</v>
      </c>
      <c r="C115" s="109">
        <v>0</v>
      </c>
      <c r="D115" s="24" t="s">
        <v>683</v>
      </c>
      <c r="E115" s="39"/>
      <c r="F115" s="39">
        <f t="shared" si="2"/>
        <v>0</v>
      </c>
      <c r="G115" s="39" t="str">
        <f t="shared" si="3"/>
        <v/>
      </c>
      <c r="H115" s="22"/>
      <c r="I115" s="24"/>
      <c r="J115" s="24"/>
      <c r="K115" s="24"/>
      <c r="L115" s="22"/>
      <c r="M115" s="22"/>
      <c r="N115" s="22"/>
    </row>
    <row r="116" spans="1:14" s="48" customFormat="1" x14ac:dyDescent="0.25">
      <c r="A116" s="24" t="s">
        <v>143</v>
      </c>
      <c r="B116" s="34" t="s">
        <v>144</v>
      </c>
      <c r="C116" s="109">
        <v>23.073583793566652</v>
      </c>
      <c r="D116" s="24" t="s">
        <v>683</v>
      </c>
      <c r="E116" s="39"/>
      <c r="F116" s="39">
        <f t="shared" si="2"/>
        <v>7.5792397293471927E-3</v>
      </c>
      <c r="G116" s="39" t="str">
        <f t="shared" si="3"/>
        <v/>
      </c>
      <c r="H116" s="22"/>
      <c r="I116" s="24"/>
      <c r="J116" s="24"/>
      <c r="K116" s="24"/>
      <c r="L116" s="22"/>
      <c r="M116" s="22"/>
      <c r="N116" s="22"/>
    </row>
    <row r="117" spans="1:14" s="48" customFormat="1" x14ac:dyDescent="0.25">
      <c r="A117" s="24" t="s">
        <v>145</v>
      </c>
      <c r="B117" s="34" t="s">
        <v>146</v>
      </c>
      <c r="C117" s="109">
        <v>0</v>
      </c>
      <c r="D117" s="24" t="s">
        <v>683</v>
      </c>
      <c r="E117" s="34"/>
      <c r="F117" s="39">
        <f t="shared" si="2"/>
        <v>0</v>
      </c>
      <c r="G117" s="39" t="str">
        <f t="shared" si="3"/>
        <v/>
      </c>
      <c r="H117" s="22"/>
      <c r="I117" s="24"/>
      <c r="J117" s="24"/>
      <c r="K117" s="24"/>
      <c r="L117" s="22"/>
      <c r="M117" s="22"/>
      <c r="N117" s="22"/>
    </row>
    <row r="118" spans="1:14" x14ac:dyDescent="0.25">
      <c r="A118" s="24" t="s">
        <v>147</v>
      </c>
      <c r="B118" s="34" t="s">
        <v>148</v>
      </c>
      <c r="C118" s="109">
        <v>0</v>
      </c>
      <c r="D118" s="24" t="s">
        <v>683</v>
      </c>
      <c r="E118" s="34"/>
      <c r="F118" s="39">
        <f t="shared" si="2"/>
        <v>0</v>
      </c>
      <c r="G118" s="39" t="str">
        <f t="shared" si="3"/>
        <v/>
      </c>
      <c r="H118" s="22"/>
      <c r="L118" s="22"/>
      <c r="M118" s="22"/>
    </row>
    <row r="119" spans="1:14" x14ac:dyDescent="0.25">
      <c r="A119" s="24" t="s">
        <v>149</v>
      </c>
      <c r="B119" s="34" t="s">
        <v>150</v>
      </c>
      <c r="C119" s="109">
        <v>0</v>
      </c>
      <c r="D119" s="24" t="s">
        <v>683</v>
      </c>
      <c r="E119" s="34"/>
      <c r="F119" s="39">
        <f t="shared" si="2"/>
        <v>0</v>
      </c>
      <c r="G119" s="39" t="str">
        <f t="shared" si="3"/>
        <v/>
      </c>
      <c r="H119" s="22"/>
      <c r="L119" s="22"/>
      <c r="M119" s="22"/>
    </row>
    <row r="120" spans="1:14" x14ac:dyDescent="0.25">
      <c r="A120" s="24" t="s">
        <v>151</v>
      </c>
      <c r="B120" s="34" t="s">
        <v>152</v>
      </c>
      <c r="C120" s="109">
        <v>0</v>
      </c>
      <c r="D120" s="24" t="s">
        <v>683</v>
      </c>
      <c r="E120" s="34"/>
      <c r="F120" s="39">
        <f t="shared" si="2"/>
        <v>0</v>
      </c>
      <c r="G120" s="39" t="str">
        <f t="shared" si="3"/>
        <v/>
      </c>
      <c r="H120" s="22"/>
      <c r="L120" s="22"/>
      <c r="M120" s="22"/>
    </row>
    <row r="121" spans="1:14" x14ac:dyDescent="0.25">
      <c r="A121" s="24" t="s">
        <v>153</v>
      </c>
      <c r="B121" s="34" t="s">
        <v>154</v>
      </c>
      <c r="C121" s="109">
        <v>0</v>
      </c>
      <c r="D121" s="24" t="s">
        <v>683</v>
      </c>
      <c r="E121" s="34"/>
      <c r="F121" s="39">
        <f t="shared" si="2"/>
        <v>0</v>
      </c>
      <c r="G121" s="39" t="str">
        <f t="shared" si="3"/>
        <v/>
      </c>
      <c r="H121" s="22"/>
      <c r="L121" s="22"/>
      <c r="M121" s="22"/>
    </row>
    <row r="122" spans="1:14" x14ac:dyDescent="0.25">
      <c r="A122" s="24" t="s">
        <v>155</v>
      </c>
      <c r="B122" s="34" t="s">
        <v>156</v>
      </c>
      <c r="C122" s="109">
        <v>0</v>
      </c>
      <c r="D122" s="24" t="s">
        <v>683</v>
      </c>
      <c r="E122" s="34"/>
      <c r="F122" s="39">
        <f t="shared" si="2"/>
        <v>0</v>
      </c>
      <c r="G122" s="39" t="str">
        <f t="shared" si="3"/>
        <v/>
      </c>
      <c r="H122" s="22"/>
      <c r="L122" s="22"/>
      <c r="M122" s="22"/>
    </row>
    <row r="123" spans="1:14" x14ac:dyDescent="0.25">
      <c r="A123" s="24" t="s">
        <v>157</v>
      </c>
      <c r="B123" s="34" t="s">
        <v>158</v>
      </c>
      <c r="C123" s="109">
        <v>0</v>
      </c>
      <c r="D123" s="24" t="s">
        <v>683</v>
      </c>
      <c r="E123" s="34"/>
      <c r="F123" s="39">
        <f t="shared" si="2"/>
        <v>0</v>
      </c>
      <c r="G123" s="39" t="str">
        <f t="shared" si="3"/>
        <v/>
      </c>
      <c r="H123" s="22"/>
      <c r="L123" s="22"/>
      <c r="M123" s="22"/>
    </row>
    <row r="124" spans="1:14" x14ac:dyDescent="0.25">
      <c r="A124" s="24" t="s">
        <v>159</v>
      </c>
      <c r="B124" s="34" t="s">
        <v>160</v>
      </c>
      <c r="C124" s="109">
        <v>0</v>
      </c>
      <c r="D124" s="24" t="s">
        <v>683</v>
      </c>
      <c r="E124" s="34"/>
      <c r="F124" s="39">
        <f t="shared" si="2"/>
        <v>0</v>
      </c>
      <c r="G124" s="39"/>
      <c r="H124" s="22"/>
      <c r="L124" s="22"/>
      <c r="M124" s="22"/>
    </row>
    <row r="125" spans="1:14" x14ac:dyDescent="0.25">
      <c r="A125" s="24" t="s">
        <v>161</v>
      </c>
      <c r="B125" s="34" t="s">
        <v>162</v>
      </c>
      <c r="C125" s="109">
        <v>0</v>
      </c>
      <c r="D125" s="24" t="s">
        <v>683</v>
      </c>
      <c r="E125" s="34"/>
      <c r="F125" s="39">
        <f t="shared" si="2"/>
        <v>0</v>
      </c>
      <c r="G125" s="39"/>
      <c r="H125" s="22"/>
      <c r="L125" s="22"/>
      <c r="M125" s="22"/>
    </row>
    <row r="126" spans="1:14" x14ac:dyDescent="0.25">
      <c r="A126" s="24" t="s">
        <v>163</v>
      </c>
      <c r="B126" s="34" t="s">
        <v>79</v>
      </c>
      <c r="C126" s="109">
        <v>0.39900000000000002</v>
      </c>
      <c r="D126" s="24" t="s">
        <v>683</v>
      </c>
      <c r="E126" s="34"/>
      <c r="F126" s="39">
        <f>IF($C$127=0,"",IF(C126="[for completion]","",C126/$C$127))</f>
        <v>1.3106402018279927E-4</v>
      </c>
      <c r="G126" s="39" t="str">
        <f>IF($D$127=0,"",IF(D126="[for completion]","",D126/$D$127))</f>
        <v/>
      </c>
      <c r="H126" s="22"/>
      <c r="L126" s="22"/>
      <c r="M126" s="22"/>
    </row>
    <row r="127" spans="1:14" x14ac:dyDescent="0.25">
      <c r="A127" s="24" t="s">
        <v>164</v>
      </c>
      <c r="B127" s="46" t="s">
        <v>81</v>
      </c>
      <c r="C127" s="109">
        <f>SUM(C112:C126)</f>
        <v>3044.3137593635665</v>
      </c>
      <c r="E127" s="34"/>
      <c r="F127" s="114">
        <f>SUM(F112:F126)</f>
        <v>0.99999999999999989</v>
      </c>
      <c r="G127" s="49"/>
      <c r="H127" s="22"/>
      <c r="L127" s="22"/>
      <c r="M127" s="22"/>
    </row>
    <row r="128" spans="1:14" outlineLevel="1" x14ac:dyDescent="0.25">
      <c r="A128" s="24" t="s">
        <v>949</v>
      </c>
      <c r="B128" s="42"/>
      <c r="E128" s="34"/>
      <c r="F128" s="39"/>
      <c r="G128" s="39"/>
      <c r="H128" s="22"/>
      <c r="L128" s="22"/>
      <c r="M128" s="22"/>
    </row>
    <row r="129" spans="1:14" outlineLevel="1" x14ac:dyDescent="0.25">
      <c r="A129" s="24" t="s">
        <v>950</v>
      </c>
      <c r="B129" s="42"/>
      <c r="E129" s="34"/>
      <c r="F129" s="39"/>
      <c r="G129" s="39"/>
      <c r="H129" s="22"/>
      <c r="L129" s="22"/>
      <c r="M129" s="22"/>
    </row>
    <row r="130" spans="1:14" outlineLevel="1" x14ac:dyDescent="0.25">
      <c r="A130" s="24" t="s">
        <v>951</v>
      </c>
      <c r="B130" s="42"/>
      <c r="E130" s="34"/>
      <c r="F130" s="39"/>
      <c r="G130" s="39"/>
      <c r="H130" s="22"/>
      <c r="L130" s="22"/>
      <c r="M130" s="22"/>
    </row>
    <row r="131" spans="1:14" outlineLevel="1" x14ac:dyDescent="0.25">
      <c r="A131" s="24" t="s">
        <v>952</v>
      </c>
      <c r="B131" s="42"/>
      <c r="E131" s="34"/>
      <c r="F131" s="39"/>
      <c r="G131" s="39"/>
      <c r="H131" s="22"/>
      <c r="L131" s="22"/>
      <c r="M131" s="22"/>
    </row>
    <row r="132" spans="1:14" outlineLevel="1" x14ac:dyDescent="0.25">
      <c r="A132" s="24" t="s">
        <v>953</v>
      </c>
      <c r="B132" s="42"/>
      <c r="E132" s="34"/>
      <c r="F132" s="39"/>
      <c r="G132" s="39"/>
      <c r="H132" s="22"/>
      <c r="L132" s="22"/>
      <c r="M132" s="22"/>
    </row>
    <row r="133" spans="1:14" outlineLevel="1" x14ac:dyDescent="0.25">
      <c r="A133" s="24" t="s">
        <v>954</v>
      </c>
      <c r="B133" s="42"/>
      <c r="E133" s="34"/>
      <c r="F133" s="39"/>
      <c r="G133" s="39"/>
      <c r="H133" s="22"/>
      <c r="L133" s="22"/>
      <c r="M133" s="22"/>
    </row>
    <row r="134" spans="1:14" outlineLevel="1" x14ac:dyDescent="0.25">
      <c r="A134" s="24" t="s">
        <v>955</v>
      </c>
      <c r="B134" s="42"/>
      <c r="E134" s="34"/>
      <c r="F134" s="39"/>
      <c r="G134" s="39"/>
      <c r="H134" s="22"/>
      <c r="L134" s="22"/>
      <c r="M134" s="22"/>
    </row>
    <row r="135" spans="1:14" outlineLevel="1" x14ac:dyDescent="0.25">
      <c r="A135" s="24" t="s">
        <v>956</v>
      </c>
      <c r="B135" s="42"/>
      <c r="E135" s="34"/>
      <c r="F135" s="39"/>
      <c r="G135" s="39"/>
      <c r="H135" s="22"/>
      <c r="L135" s="22"/>
      <c r="M135" s="22"/>
    </row>
    <row r="136" spans="1:14" outlineLevel="1" x14ac:dyDescent="0.25">
      <c r="A136" s="24" t="s">
        <v>957</v>
      </c>
      <c r="B136" s="42"/>
      <c r="C136" s="73"/>
      <c r="D136" s="73"/>
      <c r="E136" s="73"/>
      <c r="F136" s="39"/>
      <c r="G136" s="39"/>
      <c r="H136" s="22"/>
      <c r="L136" s="22"/>
      <c r="M136" s="22"/>
    </row>
    <row r="137" spans="1:14" ht="15" customHeight="1" x14ac:dyDescent="0.25">
      <c r="A137" s="78"/>
      <c r="B137" s="79" t="s">
        <v>165</v>
      </c>
      <c r="C137" s="81" t="s">
        <v>131</v>
      </c>
      <c r="D137" s="81" t="s">
        <v>132</v>
      </c>
      <c r="E137" s="80"/>
      <c r="F137" s="81" t="s">
        <v>133</v>
      </c>
      <c r="G137" s="81" t="s">
        <v>134</v>
      </c>
      <c r="H137" s="22"/>
      <c r="L137" s="22"/>
      <c r="M137" s="22"/>
    </row>
    <row r="138" spans="1:14" s="48" customFormat="1" x14ac:dyDescent="0.25">
      <c r="A138" s="24" t="s">
        <v>166</v>
      </c>
      <c r="B138" s="34" t="s">
        <v>136</v>
      </c>
      <c r="C138" s="109">
        <v>2582.2784376599998</v>
      </c>
      <c r="D138" s="24" t="s">
        <v>683</v>
      </c>
      <c r="E138" s="39"/>
      <c r="F138" s="39">
        <f>IF($C$153=0,"",IF(C138="[for completion]","",C138/$C$153))</f>
        <v>1</v>
      </c>
      <c r="G138" s="39"/>
      <c r="H138" s="22"/>
      <c r="I138" s="24"/>
      <c r="J138" s="24"/>
      <c r="K138" s="24"/>
      <c r="L138" s="22"/>
      <c r="M138" s="22"/>
      <c r="N138" s="22"/>
    </row>
    <row r="139" spans="1:14" s="48" customFormat="1" x14ac:dyDescent="0.25">
      <c r="A139" s="24" t="s">
        <v>167</v>
      </c>
      <c r="B139" s="34" t="s">
        <v>138</v>
      </c>
      <c r="C139" s="109">
        <v>0</v>
      </c>
      <c r="D139" s="24" t="s">
        <v>683</v>
      </c>
      <c r="E139" s="39"/>
      <c r="F139" s="39">
        <f t="shared" ref="F139:F152" si="4">IF($C$153=0,"",IF(C139="[for completion]","",C139/$C$153))</f>
        <v>0</v>
      </c>
      <c r="G139" s="39"/>
      <c r="H139" s="22"/>
      <c r="I139" s="24"/>
      <c r="J139" s="24"/>
      <c r="K139" s="24"/>
      <c r="L139" s="22"/>
      <c r="M139" s="22"/>
      <c r="N139" s="22"/>
    </row>
    <row r="140" spans="1:14" s="48" customFormat="1" x14ac:dyDescent="0.25">
      <c r="A140" s="24" t="s">
        <v>168</v>
      </c>
      <c r="B140" s="34" t="s">
        <v>140</v>
      </c>
      <c r="C140" s="109">
        <v>0</v>
      </c>
      <c r="D140" s="24" t="s">
        <v>683</v>
      </c>
      <c r="E140" s="39"/>
      <c r="F140" s="39">
        <f t="shared" si="4"/>
        <v>0</v>
      </c>
      <c r="G140" s="39"/>
      <c r="H140" s="22"/>
      <c r="I140" s="24"/>
      <c r="J140" s="24"/>
      <c r="K140" s="24"/>
      <c r="L140" s="22"/>
      <c r="M140" s="22"/>
      <c r="N140" s="22"/>
    </row>
    <row r="141" spans="1:14" s="48" customFormat="1" x14ac:dyDescent="0.25">
      <c r="A141" s="24" t="s">
        <v>169</v>
      </c>
      <c r="B141" s="34" t="s">
        <v>142</v>
      </c>
      <c r="C141" s="109">
        <v>0</v>
      </c>
      <c r="D141" s="24" t="s">
        <v>683</v>
      </c>
      <c r="E141" s="39"/>
      <c r="F141" s="39">
        <f t="shared" si="4"/>
        <v>0</v>
      </c>
      <c r="G141" s="39"/>
      <c r="H141" s="22"/>
      <c r="I141" s="24"/>
      <c r="J141" s="24"/>
      <c r="K141" s="24"/>
      <c r="L141" s="22"/>
      <c r="M141" s="22"/>
      <c r="N141" s="22"/>
    </row>
    <row r="142" spans="1:14" s="48" customFormat="1" x14ac:dyDescent="0.25">
      <c r="A142" s="24" t="s">
        <v>170</v>
      </c>
      <c r="B142" s="34" t="s">
        <v>144</v>
      </c>
      <c r="C142" s="109">
        <v>0</v>
      </c>
      <c r="D142" s="24" t="s">
        <v>683</v>
      </c>
      <c r="E142" s="39"/>
      <c r="F142" s="39">
        <f t="shared" si="4"/>
        <v>0</v>
      </c>
      <c r="G142" s="39"/>
      <c r="H142" s="22"/>
      <c r="I142" s="24"/>
      <c r="J142" s="24"/>
      <c r="K142" s="24"/>
      <c r="L142" s="22"/>
      <c r="M142" s="22"/>
      <c r="N142" s="22"/>
    </row>
    <row r="143" spans="1:14" s="48" customFormat="1" x14ac:dyDescent="0.25">
      <c r="A143" s="24" t="s">
        <v>171</v>
      </c>
      <c r="B143" s="34" t="s">
        <v>146</v>
      </c>
      <c r="C143" s="109">
        <v>0</v>
      </c>
      <c r="D143" s="24" t="s">
        <v>683</v>
      </c>
      <c r="E143" s="34"/>
      <c r="F143" s="39">
        <f t="shared" si="4"/>
        <v>0</v>
      </c>
      <c r="G143" s="39"/>
      <c r="H143" s="22"/>
      <c r="I143" s="24"/>
      <c r="J143" s="24"/>
      <c r="K143" s="24"/>
      <c r="L143" s="22"/>
      <c r="M143" s="22"/>
      <c r="N143" s="22"/>
    </row>
    <row r="144" spans="1:14" x14ac:dyDescent="0.25">
      <c r="A144" s="24" t="s">
        <v>172</v>
      </c>
      <c r="B144" s="34" t="s">
        <v>148</v>
      </c>
      <c r="C144" s="109">
        <v>0</v>
      </c>
      <c r="D144" s="24" t="s">
        <v>683</v>
      </c>
      <c r="E144" s="34"/>
      <c r="F144" s="39">
        <f t="shared" si="4"/>
        <v>0</v>
      </c>
      <c r="G144" s="39"/>
      <c r="H144" s="22"/>
      <c r="L144" s="22"/>
      <c r="M144" s="22"/>
    </row>
    <row r="145" spans="1:13" x14ac:dyDescent="0.25">
      <c r="A145" s="24" t="s">
        <v>173</v>
      </c>
      <c r="B145" s="34" t="s">
        <v>150</v>
      </c>
      <c r="C145" s="109">
        <v>0</v>
      </c>
      <c r="D145" s="24" t="s">
        <v>683</v>
      </c>
      <c r="E145" s="34"/>
      <c r="F145" s="39">
        <f t="shared" si="4"/>
        <v>0</v>
      </c>
      <c r="G145" s="39"/>
      <c r="H145" s="22"/>
      <c r="L145" s="22"/>
      <c r="M145" s="22"/>
    </row>
    <row r="146" spans="1:13" x14ac:dyDescent="0.25">
      <c r="A146" s="24" t="s">
        <v>174</v>
      </c>
      <c r="B146" s="34" t="s">
        <v>152</v>
      </c>
      <c r="C146" s="109">
        <v>0</v>
      </c>
      <c r="D146" s="24" t="s">
        <v>683</v>
      </c>
      <c r="E146" s="34"/>
      <c r="F146" s="39">
        <f t="shared" si="4"/>
        <v>0</v>
      </c>
      <c r="G146" s="39"/>
      <c r="H146" s="22"/>
      <c r="L146" s="22"/>
      <c r="M146" s="22"/>
    </row>
    <row r="147" spans="1:13" x14ac:dyDescent="0.25">
      <c r="A147" s="24" t="s">
        <v>175</v>
      </c>
      <c r="B147" s="34" t="s">
        <v>154</v>
      </c>
      <c r="C147" s="109">
        <v>0</v>
      </c>
      <c r="D147" s="24" t="s">
        <v>683</v>
      </c>
      <c r="E147" s="34"/>
      <c r="F147" s="39">
        <f t="shared" si="4"/>
        <v>0</v>
      </c>
      <c r="G147" s="39"/>
      <c r="H147" s="22"/>
      <c r="L147" s="22"/>
      <c r="M147" s="22"/>
    </row>
    <row r="148" spans="1:13" x14ac:dyDescent="0.25">
      <c r="A148" s="24" t="s">
        <v>176</v>
      </c>
      <c r="B148" s="34" t="s">
        <v>156</v>
      </c>
      <c r="C148" s="109">
        <v>0</v>
      </c>
      <c r="D148" s="24" t="s">
        <v>683</v>
      </c>
      <c r="E148" s="34"/>
      <c r="F148" s="39">
        <f t="shared" si="4"/>
        <v>0</v>
      </c>
      <c r="G148" s="39"/>
      <c r="H148" s="22"/>
      <c r="L148" s="22"/>
      <c r="M148" s="22"/>
    </row>
    <row r="149" spans="1:13" x14ac:dyDescent="0.25">
      <c r="A149" s="24" t="s">
        <v>177</v>
      </c>
      <c r="B149" s="34" t="s">
        <v>158</v>
      </c>
      <c r="C149" s="109">
        <v>0</v>
      </c>
      <c r="D149" s="24" t="s">
        <v>683</v>
      </c>
      <c r="E149" s="34"/>
      <c r="F149" s="39">
        <f t="shared" si="4"/>
        <v>0</v>
      </c>
      <c r="G149" s="39"/>
      <c r="H149" s="22"/>
      <c r="L149" s="22"/>
      <c r="M149" s="22"/>
    </row>
    <row r="150" spans="1:13" x14ac:dyDescent="0.25">
      <c r="A150" s="24" t="s">
        <v>178</v>
      </c>
      <c r="B150" s="34" t="s">
        <v>160</v>
      </c>
      <c r="C150" s="109">
        <v>0</v>
      </c>
      <c r="D150" s="24" t="s">
        <v>683</v>
      </c>
      <c r="E150" s="34"/>
      <c r="F150" s="39">
        <f t="shared" si="4"/>
        <v>0</v>
      </c>
      <c r="G150" s="39"/>
      <c r="H150" s="22"/>
      <c r="L150" s="22"/>
      <c r="M150" s="22"/>
    </row>
    <row r="151" spans="1:13" x14ac:dyDescent="0.25">
      <c r="A151" s="24" t="s">
        <v>179</v>
      </c>
      <c r="B151" s="34" t="s">
        <v>162</v>
      </c>
      <c r="C151" s="109">
        <v>0</v>
      </c>
      <c r="D151" s="24" t="s">
        <v>683</v>
      </c>
      <c r="E151" s="34"/>
      <c r="F151" s="39">
        <f t="shared" si="4"/>
        <v>0</v>
      </c>
      <c r="G151" s="39"/>
      <c r="H151" s="22"/>
      <c r="L151" s="22"/>
      <c r="M151" s="22"/>
    </row>
    <row r="152" spans="1:13" x14ac:dyDescent="0.25">
      <c r="A152" s="24" t="s">
        <v>180</v>
      </c>
      <c r="B152" s="34" t="s">
        <v>79</v>
      </c>
      <c r="C152" s="109">
        <v>0</v>
      </c>
      <c r="D152" s="24" t="s">
        <v>683</v>
      </c>
      <c r="E152" s="34"/>
      <c r="F152" s="39">
        <f t="shared" si="4"/>
        <v>0</v>
      </c>
      <c r="G152" s="39"/>
      <c r="H152" s="22"/>
      <c r="L152" s="22"/>
      <c r="M152" s="22"/>
    </row>
    <row r="153" spans="1:13" x14ac:dyDescent="0.25">
      <c r="A153" s="24" t="s">
        <v>181</v>
      </c>
      <c r="B153" s="46" t="s">
        <v>81</v>
      </c>
      <c r="C153" s="109">
        <f>SUM(C138:C152)</f>
        <v>2582.2784376599998</v>
      </c>
      <c r="D153" s="24" t="s">
        <v>683</v>
      </c>
      <c r="E153" s="34"/>
      <c r="F153" s="114">
        <f>SUM(F138:F152)</f>
        <v>1</v>
      </c>
      <c r="G153" s="49"/>
      <c r="H153" s="22"/>
      <c r="L153" s="22"/>
      <c r="M153" s="22"/>
    </row>
    <row r="154" spans="1:13" outlineLevel="1" x14ac:dyDescent="0.25">
      <c r="A154" s="24" t="s">
        <v>940</v>
      </c>
      <c r="B154" s="42"/>
      <c r="E154" s="34"/>
      <c r="F154" s="39"/>
      <c r="G154" s="39"/>
      <c r="H154" s="22"/>
      <c r="L154" s="22"/>
      <c r="M154" s="22"/>
    </row>
    <row r="155" spans="1:13" outlineLevel="1" x14ac:dyDescent="0.25">
      <c r="A155" s="24" t="s">
        <v>941</v>
      </c>
      <c r="B155" s="42"/>
      <c r="E155" s="34"/>
      <c r="F155" s="39"/>
      <c r="G155" s="39"/>
      <c r="H155" s="22"/>
      <c r="L155" s="22"/>
      <c r="M155" s="22"/>
    </row>
    <row r="156" spans="1:13" outlineLevel="1" x14ac:dyDescent="0.25">
      <c r="A156" s="24" t="s">
        <v>942</v>
      </c>
      <c r="B156" s="42"/>
      <c r="E156" s="34"/>
      <c r="F156" s="39"/>
      <c r="G156" s="39"/>
      <c r="H156" s="22"/>
      <c r="L156" s="22"/>
      <c r="M156" s="22"/>
    </row>
    <row r="157" spans="1:13" outlineLevel="1" x14ac:dyDescent="0.25">
      <c r="A157" s="24" t="s">
        <v>943</v>
      </c>
      <c r="B157" s="42"/>
      <c r="E157" s="34"/>
      <c r="F157" s="39"/>
      <c r="G157" s="39"/>
      <c r="H157" s="22"/>
      <c r="L157" s="22"/>
      <c r="M157" s="22"/>
    </row>
    <row r="158" spans="1:13" outlineLevel="1" x14ac:dyDescent="0.25">
      <c r="A158" s="24" t="s">
        <v>944</v>
      </c>
      <c r="B158" s="42"/>
      <c r="E158" s="34"/>
      <c r="F158" s="39"/>
      <c r="G158" s="39"/>
      <c r="H158" s="22"/>
      <c r="L158" s="22"/>
      <c r="M158" s="22"/>
    </row>
    <row r="159" spans="1:13" outlineLevel="1" x14ac:dyDescent="0.25">
      <c r="A159" s="24" t="s">
        <v>945</v>
      </c>
      <c r="B159" s="42"/>
      <c r="E159" s="34"/>
      <c r="F159" s="39"/>
      <c r="G159" s="39"/>
      <c r="H159" s="22"/>
      <c r="L159" s="22"/>
      <c r="M159" s="22"/>
    </row>
    <row r="160" spans="1:13" outlineLevel="1" x14ac:dyDescent="0.25">
      <c r="A160" s="24" t="s">
        <v>946</v>
      </c>
      <c r="B160" s="42"/>
      <c r="E160" s="34"/>
      <c r="F160" s="39"/>
      <c r="G160" s="39"/>
      <c r="H160" s="22"/>
      <c r="L160" s="22"/>
      <c r="M160" s="22"/>
    </row>
    <row r="161" spans="1:13" outlineLevel="1" x14ac:dyDescent="0.25">
      <c r="A161" s="24" t="s">
        <v>947</v>
      </c>
      <c r="B161" s="42"/>
      <c r="E161" s="34"/>
      <c r="F161" s="39"/>
      <c r="G161" s="39"/>
      <c r="H161" s="22"/>
      <c r="L161" s="22"/>
      <c r="M161" s="22"/>
    </row>
    <row r="162" spans="1:13" outlineLevel="1" x14ac:dyDescent="0.25">
      <c r="A162" s="24" t="s">
        <v>948</v>
      </c>
      <c r="B162" s="42"/>
      <c r="C162" s="73"/>
      <c r="D162" s="73"/>
      <c r="E162" s="73"/>
      <c r="F162" s="39"/>
      <c r="G162" s="39"/>
      <c r="H162" s="22"/>
      <c r="L162" s="22"/>
      <c r="M162" s="22"/>
    </row>
    <row r="163" spans="1:13" x14ac:dyDescent="0.25">
      <c r="A163" s="78"/>
      <c r="B163" s="79" t="s">
        <v>182</v>
      </c>
      <c r="C163" s="92" t="s">
        <v>131</v>
      </c>
      <c r="D163" s="92" t="s">
        <v>132</v>
      </c>
      <c r="E163" s="80"/>
      <c r="F163" s="92" t="s">
        <v>133</v>
      </c>
      <c r="G163" s="92" t="s">
        <v>134</v>
      </c>
      <c r="H163" s="22"/>
      <c r="L163" s="22"/>
      <c r="M163" s="22"/>
    </row>
    <row r="164" spans="1:13" x14ac:dyDescent="0.25">
      <c r="A164" s="24" t="s">
        <v>183</v>
      </c>
      <c r="B164" s="22" t="s">
        <v>184</v>
      </c>
      <c r="C164" s="109">
        <v>2080</v>
      </c>
      <c r="D164" s="108" t="s">
        <v>683</v>
      </c>
      <c r="E164" s="50"/>
      <c r="F164" s="116">
        <f>IF($C$167=0,"",IF(C164="[for completion]","",C164/$C$167))</f>
        <v>0.80549020960142736</v>
      </c>
      <c r="G164" s="50" t="str">
        <f>IF($D$167=0,"",IF(D164="[for completion]","",D164/$D$167))</f>
        <v/>
      </c>
      <c r="H164" s="22"/>
      <c r="L164" s="22"/>
      <c r="M164" s="22"/>
    </row>
    <row r="165" spans="1:13" x14ac:dyDescent="0.25">
      <c r="A165" s="24" t="s">
        <v>185</v>
      </c>
      <c r="B165" s="22" t="s">
        <v>186</v>
      </c>
      <c r="C165" s="109">
        <v>502.27843766000001</v>
      </c>
      <c r="D165" s="108" t="s">
        <v>683</v>
      </c>
      <c r="E165" s="50"/>
      <c r="F165" s="116">
        <f>IF($C$167=0,"",IF(C165="[for completion]","",C165/$C$167))</f>
        <v>0.19450979039857255</v>
      </c>
      <c r="G165" s="50" t="str">
        <f>IF($D$167=0,"",IF(D165="[for completion]","",D165/$D$167))</f>
        <v/>
      </c>
      <c r="H165" s="22"/>
      <c r="L165" s="22"/>
      <c r="M165" s="22"/>
    </row>
    <row r="166" spans="1:13" x14ac:dyDescent="0.25">
      <c r="A166" s="24" t="s">
        <v>187</v>
      </c>
      <c r="B166" s="22" t="s">
        <v>79</v>
      </c>
      <c r="C166" s="109">
        <v>0</v>
      </c>
      <c r="D166" s="108" t="s">
        <v>683</v>
      </c>
      <c r="E166" s="50"/>
      <c r="F166" s="116">
        <f>IF($C$167=0,"",IF(C166="[for completion]","",C166/$C$167))</f>
        <v>0</v>
      </c>
      <c r="G166" s="50" t="str">
        <f>IF($D$167=0,"",IF(D166="[for completion]","",D166/$D$167))</f>
        <v/>
      </c>
      <c r="H166" s="22"/>
      <c r="L166" s="22"/>
      <c r="M166" s="22"/>
    </row>
    <row r="167" spans="1:13" x14ac:dyDescent="0.25">
      <c r="A167" s="24" t="s">
        <v>188</v>
      </c>
      <c r="B167" s="51" t="s">
        <v>81</v>
      </c>
      <c r="C167" s="153">
        <f>SUM(C164:C166)</f>
        <v>2582.2784376600002</v>
      </c>
      <c r="D167" s="22"/>
      <c r="E167" s="50"/>
      <c r="F167" s="116">
        <f>SUM(F164:F166)</f>
        <v>0.99999999999999989</v>
      </c>
      <c r="G167" s="50"/>
      <c r="H167" s="22"/>
      <c r="L167" s="22"/>
      <c r="M167" s="22"/>
    </row>
    <row r="168" spans="1:13" outlineLevel="1" x14ac:dyDescent="0.25">
      <c r="A168" s="24" t="s">
        <v>189</v>
      </c>
      <c r="B168" s="51"/>
      <c r="C168" s="22"/>
      <c r="D168" s="22"/>
      <c r="E168" s="50"/>
      <c r="F168" s="50"/>
      <c r="G168" s="20"/>
      <c r="H168" s="22"/>
      <c r="L168" s="22"/>
      <c r="M168" s="22"/>
    </row>
    <row r="169" spans="1:13" outlineLevel="1" x14ac:dyDescent="0.25">
      <c r="A169" s="24" t="s">
        <v>190</v>
      </c>
      <c r="B169" s="51"/>
      <c r="C169" s="22"/>
      <c r="D169" s="22"/>
      <c r="E169" s="50"/>
      <c r="F169" s="50"/>
      <c r="G169" s="20"/>
      <c r="H169" s="22"/>
      <c r="L169" s="22"/>
      <c r="M169" s="22"/>
    </row>
    <row r="170" spans="1:13" outlineLevel="1" x14ac:dyDescent="0.25">
      <c r="A170" s="24" t="s">
        <v>191</v>
      </c>
      <c r="B170" s="51"/>
      <c r="C170" s="22"/>
      <c r="D170" s="22"/>
      <c r="E170" s="50"/>
      <c r="F170" s="50"/>
      <c r="G170" s="20"/>
      <c r="H170" s="22"/>
      <c r="L170" s="22"/>
      <c r="M170" s="22"/>
    </row>
    <row r="171" spans="1:13" outlineLevel="1" x14ac:dyDescent="0.25">
      <c r="A171" s="24" t="s">
        <v>192</v>
      </c>
      <c r="B171" s="51"/>
      <c r="C171" s="22"/>
      <c r="D171" s="22"/>
      <c r="E171" s="50"/>
      <c r="F171" s="50"/>
      <c r="G171" s="20"/>
      <c r="H171" s="22"/>
      <c r="L171" s="22"/>
      <c r="M171" s="22"/>
    </row>
    <row r="172" spans="1:13" outlineLevel="1" x14ac:dyDescent="0.25">
      <c r="A172" s="24" t="s">
        <v>193</v>
      </c>
      <c r="B172" s="51"/>
      <c r="C172" s="22"/>
      <c r="D172" s="22"/>
      <c r="E172" s="50"/>
      <c r="F172" s="50"/>
      <c r="G172" s="20"/>
      <c r="H172" s="22"/>
      <c r="L172" s="22"/>
      <c r="M172" s="22"/>
    </row>
    <row r="173" spans="1:13" ht="15" customHeight="1" x14ac:dyDescent="0.25">
      <c r="A173" s="78"/>
      <c r="B173" s="79" t="s">
        <v>194</v>
      </c>
      <c r="C173" s="78" t="s">
        <v>47</v>
      </c>
      <c r="D173" s="78"/>
      <c r="E173" s="80"/>
      <c r="F173" s="81" t="s">
        <v>195</v>
      </c>
      <c r="G173" s="81"/>
      <c r="H173" s="22"/>
      <c r="L173" s="22"/>
      <c r="M173" s="22"/>
    </row>
    <row r="174" spans="1:13" ht="15" customHeight="1" x14ac:dyDescent="0.25">
      <c r="A174" s="24" t="s">
        <v>196</v>
      </c>
      <c r="B174" s="34" t="s">
        <v>197</v>
      </c>
      <c r="C174" s="108">
        <v>0</v>
      </c>
      <c r="D174" s="31"/>
      <c r="E174" s="29"/>
      <c r="F174" s="39">
        <f>IF($C$179=0,"",IF(C174="[for completion]","",C174/$C$179))</f>
        <v>0</v>
      </c>
      <c r="G174" s="39"/>
      <c r="H174" s="22"/>
      <c r="L174" s="22"/>
      <c r="M174" s="22"/>
    </row>
    <row r="175" spans="1:13" x14ac:dyDescent="0.25">
      <c r="A175" s="24" t="s">
        <v>198</v>
      </c>
      <c r="B175" s="34" t="s">
        <v>199</v>
      </c>
      <c r="C175" s="108">
        <v>9.1997400000000003</v>
      </c>
      <c r="E175" s="41"/>
      <c r="F175" s="39">
        <f>IF($C$179=0,"",IF(C175="[for completion]","",C175/$C$179))</f>
        <v>1</v>
      </c>
      <c r="G175" s="39"/>
      <c r="H175" s="22"/>
      <c r="L175" s="22"/>
      <c r="M175" s="22"/>
    </row>
    <row r="176" spans="1:13" x14ac:dyDescent="0.25">
      <c r="A176" s="24" t="s">
        <v>200</v>
      </c>
      <c r="B176" s="34" t="s">
        <v>201</v>
      </c>
      <c r="C176" s="108">
        <v>0</v>
      </c>
      <c r="E176" s="41"/>
      <c r="F176" s="39"/>
      <c r="G176" s="39"/>
      <c r="H176" s="22"/>
      <c r="L176" s="22"/>
      <c r="M176" s="22"/>
    </row>
    <row r="177" spans="1:13" x14ac:dyDescent="0.25">
      <c r="A177" s="24" t="s">
        <v>202</v>
      </c>
      <c r="B177" s="34" t="s">
        <v>203</v>
      </c>
      <c r="C177" s="108">
        <v>0</v>
      </c>
      <c r="E177" s="41"/>
      <c r="F177" s="39">
        <f t="shared" ref="F177:F178" si="5">IF($C$179=0,"",IF(C177="[for completion]","",C177/$C$179))</f>
        <v>0</v>
      </c>
      <c r="G177" s="39"/>
      <c r="H177" s="22"/>
      <c r="L177" s="22"/>
      <c r="M177" s="22"/>
    </row>
    <row r="178" spans="1:13" x14ac:dyDescent="0.25">
      <c r="A178" s="24" t="s">
        <v>204</v>
      </c>
      <c r="B178" s="34" t="s">
        <v>79</v>
      </c>
      <c r="C178" s="108">
        <v>0</v>
      </c>
      <c r="E178" s="41"/>
      <c r="F178" s="39">
        <f t="shared" si="5"/>
        <v>0</v>
      </c>
      <c r="G178" s="39"/>
      <c r="H178" s="22"/>
      <c r="L178" s="22"/>
      <c r="M178" s="22"/>
    </row>
    <row r="179" spans="1:13" x14ac:dyDescent="0.25">
      <c r="A179" s="24" t="s">
        <v>205</v>
      </c>
      <c r="B179" s="46" t="s">
        <v>81</v>
      </c>
      <c r="C179" s="113">
        <f>SUM(C174:C178)</f>
        <v>9.1997400000000003</v>
      </c>
      <c r="E179" s="41"/>
      <c r="F179" s="41">
        <f>SUM(F174:F178)</f>
        <v>1</v>
      </c>
      <c r="G179" s="39"/>
      <c r="H179" s="22"/>
      <c r="L179" s="22"/>
      <c r="M179" s="22"/>
    </row>
    <row r="180" spans="1:13" outlineLevel="1" x14ac:dyDescent="0.25">
      <c r="A180" s="24" t="s">
        <v>913</v>
      </c>
      <c r="B180" s="52"/>
      <c r="E180" s="41"/>
      <c r="F180" s="39"/>
      <c r="G180" s="39"/>
      <c r="H180" s="22"/>
      <c r="L180" s="22"/>
      <c r="M180" s="22"/>
    </row>
    <row r="181" spans="1:13" s="52" customFormat="1" outlineLevel="1" x14ac:dyDescent="0.25">
      <c r="A181" s="24" t="s">
        <v>914</v>
      </c>
      <c r="F181" s="39"/>
    </row>
    <row r="182" spans="1:13" outlineLevel="1" x14ac:dyDescent="0.25">
      <c r="A182" s="24" t="s">
        <v>915</v>
      </c>
      <c r="B182" s="52"/>
      <c r="E182" s="41"/>
      <c r="F182" s="39"/>
      <c r="G182" s="39"/>
      <c r="H182" s="22"/>
      <c r="L182" s="22"/>
      <c r="M182" s="22"/>
    </row>
    <row r="183" spans="1:13" outlineLevel="1" x14ac:dyDescent="0.25">
      <c r="A183" s="24" t="s">
        <v>916</v>
      </c>
      <c r="B183" s="52"/>
      <c r="E183" s="41"/>
      <c r="F183" s="39"/>
      <c r="G183" s="39"/>
      <c r="H183" s="22"/>
      <c r="L183" s="22"/>
      <c r="M183" s="22"/>
    </row>
    <row r="184" spans="1:13" s="52" customFormat="1" outlineLevel="1" x14ac:dyDescent="0.25">
      <c r="A184" s="24" t="s">
        <v>917</v>
      </c>
      <c r="F184" s="39"/>
    </row>
    <row r="185" spans="1:13" outlineLevel="1" x14ac:dyDescent="0.25">
      <c r="A185" s="24" t="s">
        <v>918</v>
      </c>
      <c r="B185" s="52"/>
      <c r="E185" s="41"/>
      <c r="F185" s="39"/>
      <c r="G185" s="39"/>
      <c r="H185" s="22"/>
      <c r="L185" s="22"/>
      <c r="M185" s="22"/>
    </row>
    <row r="186" spans="1:13" outlineLevel="1" x14ac:dyDescent="0.25">
      <c r="A186" s="24" t="s">
        <v>919</v>
      </c>
      <c r="B186" s="52"/>
      <c r="E186" s="41"/>
      <c r="F186" s="39"/>
      <c r="G186" s="39"/>
      <c r="H186" s="22"/>
      <c r="L186" s="22"/>
      <c r="M186" s="22"/>
    </row>
    <row r="187" spans="1:13" outlineLevel="1" x14ac:dyDescent="0.25">
      <c r="A187" s="24" t="s">
        <v>920</v>
      </c>
      <c r="B187" s="52"/>
      <c r="E187" s="41"/>
      <c r="F187" s="39"/>
      <c r="G187" s="39"/>
      <c r="H187" s="22"/>
      <c r="L187" s="22"/>
      <c r="M187" s="22"/>
    </row>
    <row r="188" spans="1:13" outlineLevel="1" x14ac:dyDescent="0.25">
      <c r="A188" s="24" t="s">
        <v>206</v>
      </c>
      <c r="B188" s="52"/>
      <c r="E188" s="41"/>
      <c r="F188" s="39"/>
      <c r="G188" s="39"/>
      <c r="H188" s="22"/>
      <c r="L188" s="22"/>
      <c r="M188" s="22"/>
    </row>
    <row r="189" spans="1:13" outlineLevel="1" x14ac:dyDescent="0.25">
      <c r="A189" s="24" t="s">
        <v>207</v>
      </c>
      <c r="B189" s="52"/>
      <c r="E189" s="41"/>
      <c r="F189" s="39"/>
      <c r="G189" s="39"/>
      <c r="H189" s="22"/>
      <c r="L189" s="22"/>
      <c r="M189" s="22"/>
    </row>
    <row r="190" spans="1:13" outlineLevel="1" x14ac:dyDescent="0.25">
      <c r="A190" s="24" t="s">
        <v>208</v>
      </c>
      <c r="B190" s="52"/>
      <c r="E190" s="41"/>
      <c r="F190" s="39"/>
      <c r="G190" s="39"/>
      <c r="H190" s="22"/>
      <c r="L190" s="22"/>
      <c r="M190" s="22"/>
    </row>
    <row r="191" spans="1:13" outlineLevel="1" x14ac:dyDescent="0.25">
      <c r="A191" s="24" t="s">
        <v>209</v>
      </c>
      <c r="B191" s="42"/>
      <c r="E191" s="41"/>
      <c r="F191" s="39">
        <f>IF($C$179=0,"",IF(C191="[for completion]","",C191/$C$179))</f>
        <v>0</v>
      </c>
      <c r="G191" s="39"/>
      <c r="H191" s="22"/>
      <c r="L191" s="22"/>
      <c r="M191" s="22"/>
    </row>
    <row r="192" spans="1:13" ht="15" customHeight="1" x14ac:dyDescent="0.25">
      <c r="A192" s="78"/>
      <c r="B192" s="79" t="s">
        <v>210</v>
      </c>
      <c r="C192" s="78" t="s">
        <v>47</v>
      </c>
      <c r="D192" s="78"/>
      <c r="E192" s="80"/>
      <c r="F192" s="81" t="s">
        <v>195</v>
      </c>
      <c r="G192" s="81"/>
      <c r="H192" s="22"/>
      <c r="L192" s="22"/>
      <c r="M192" s="22"/>
    </row>
    <row r="193" spans="1:13" x14ac:dyDescent="0.25">
      <c r="A193" s="24" t="s">
        <v>211</v>
      </c>
      <c r="B193" s="34" t="s">
        <v>212</v>
      </c>
      <c r="C193" s="108">
        <v>9.1997400000000003</v>
      </c>
      <c r="D193" s="108"/>
      <c r="E193" s="113"/>
      <c r="F193" s="159">
        <f>IF($C$208=0,"",IF(C193="[for completion]","",C193/$C$208))</f>
        <v>1</v>
      </c>
      <c r="G193" s="39"/>
      <c r="H193" s="22"/>
      <c r="L193" s="22"/>
      <c r="M193" s="22"/>
    </row>
    <row r="194" spans="1:13" x14ac:dyDescent="0.25">
      <c r="A194" s="24" t="s">
        <v>213</v>
      </c>
      <c r="B194" s="34" t="s">
        <v>214</v>
      </c>
      <c r="C194" s="108">
        <v>0</v>
      </c>
      <c r="D194" s="108"/>
      <c r="E194" s="117"/>
      <c r="F194" s="159">
        <f t="shared" ref="F194:F208" si="6">IF($C$208=0,"",IF(C194="[for completion]","",C194/$C$208))</f>
        <v>0</v>
      </c>
      <c r="G194" s="41"/>
      <c r="H194" s="22"/>
      <c r="L194" s="22"/>
      <c r="M194" s="22"/>
    </row>
    <row r="195" spans="1:13" x14ac:dyDescent="0.25">
      <c r="A195" s="24" t="s">
        <v>215</v>
      </c>
      <c r="B195" s="34" t="s">
        <v>216</v>
      </c>
      <c r="C195" s="108">
        <v>0</v>
      </c>
      <c r="D195" s="108"/>
      <c r="E195" s="117"/>
      <c r="F195" s="159">
        <f t="shared" si="6"/>
        <v>0</v>
      </c>
      <c r="G195" s="41"/>
      <c r="H195" s="22"/>
      <c r="L195" s="22"/>
      <c r="M195" s="22"/>
    </row>
    <row r="196" spans="1:13" x14ac:dyDescent="0.25">
      <c r="A196" s="24" t="s">
        <v>217</v>
      </c>
      <c r="B196" s="34" t="s">
        <v>218</v>
      </c>
      <c r="C196" s="108">
        <v>0</v>
      </c>
      <c r="D196" s="108"/>
      <c r="E196" s="117"/>
      <c r="F196" s="159">
        <f t="shared" si="6"/>
        <v>0</v>
      </c>
      <c r="G196" s="41"/>
      <c r="H196" s="22"/>
      <c r="L196" s="22"/>
      <c r="M196" s="22"/>
    </row>
    <row r="197" spans="1:13" x14ac:dyDescent="0.25">
      <c r="A197" s="24" t="s">
        <v>219</v>
      </c>
      <c r="B197" s="34" t="s">
        <v>220</v>
      </c>
      <c r="C197" s="108">
        <v>0</v>
      </c>
      <c r="D197" s="108"/>
      <c r="E197" s="117"/>
      <c r="F197" s="159">
        <f t="shared" si="6"/>
        <v>0</v>
      </c>
      <c r="G197" s="41"/>
      <c r="H197" s="22"/>
      <c r="L197" s="22"/>
      <c r="M197" s="22"/>
    </row>
    <row r="198" spans="1:13" x14ac:dyDescent="0.25">
      <c r="A198" s="24" t="s">
        <v>221</v>
      </c>
      <c r="B198" s="34" t="s">
        <v>222</v>
      </c>
      <c r="C198" s="108">
        <v>0</v>
      </c>
      <c r="D198" s="108"/>
      <c r="E198" s="117"/>
      <c r="F198" s="159">
        <f t="shared" si="6"/>
        <v>0</v>
      </c>
      <c r="G198" s="41"/>
      <c r="H198" s="22"/>
      <c r="L198" s="22"/>
      <c r="M198" s="22"/>
    </row>
    <row r="199" spans="1:13" x14ac:dyDescent="0.25">
      <c r="A199" s="24" t="s">
        <v>223</v>
      </c>
      <c r="B199" s="34" t="s">
        <v>224</v>
      </c>
      <c r="C199" s="108">
        <v>0</v>
      </c>
      <c r="D199" s="108"/>
      <c r="E199" s="117"/>
      <c r="F199" s="159">
        <f t="shared" si="6"/>
        <v>0</v>
      </c>
      <c r="G199" s="41"/>
      <c r="H199" s="22"/>
      <c r="L199" s="22"/>
      <c r="M199" s="22"/>
    </row>
    <row r="200" spans="1:13" x14ac:dyDescent="0.25">
      <c r="A200" s="24" t="s">
        <v>225</v>
      </c>
      <c r="B200" s="34" t="s">
        <v>226</v>
      </c>
      <c r="C200" s="108">
        <v>0</v>
      </c>
      <c r="D200" s="108"/>
      <c r="E200" s="117"/>
      <c r="F200" s="159">
        <f t="shared" si="6"/>
        <v>0</v>
      </c>
      <c r="G200" s="41"/>
      <c r="H200" s="22"/>
      <c r="L200" s="22"/>
      <c r="M200" s="22"/>
    </row>
    <row r="201" spans="1:13" x14ac:dyDescent="0.25">
      <c r="A201" s="24" t="s">
        <v>227</v>
      </c>
      <c r="B201" s="34" t="s">
        <v>228</v>
      </c>
      <c r="C201" s="108">
        <v>0</v>
      </c>
      <c r="D201" s="108"/>
      <c r="E201" s="117"/>
      <c r="F201" s="159">
        <f t="shared" si="6"/>
        <v>0</v>
      </c>
      <c r="G201" s="41"/>
      <c r="H201" s="22"/>
      <c r="L201" s="22"/>
      <c r="M201" s="22"/>
    </row>
    <row r="202" spans="1:13" x14ac:dyDescent="0.25">
      <c r="A202" s="24" t="s">
        <v>229</v>
      </c>
      <c r="B202" s="34" t="s">
        <v>230</v>
      </c>
      <c r="C202" s="108">
        <v>0</v>
      </c>
      <c r="D202" s="108"/>
      <c r="E202" s="117"/>
      <c r="F202" s="159">
        <f t="shared" si="6"/>
        <v>0</v>
      </c>
      <c r="G202" s="41"/>
      <c r="H202" s="22"/>
      <c r="L202" s="22"/>
      <c r="M202" s="22"/>
    </row>
    <row r="203" spans="1:13" x14ac:dyDescent="0.25">
      <c r="A203" s="24" t="s">
        <v>231</v>
      </c>
      <c r="B203" s="34" t="s">
        <v>232</v>
      </c>
      <c r="C203" s="108">
        <v>0</v>
      </c>
      <c r="D203" s="108"/>
      <c r="E203" s="117"/>
      <c r="F203" s="159">
        <f t="shared" si="6"/>
        <v>0</v>
      </c>
      <c r="G203" s="41"/>
      <c r="H203" s="22"/>
      <c r="L203" s="22"/>
      <c r="M203" s="22"/>
    </row>
    <row r="204" spans="1:13" x14ac:dyDescent="0.25">
      <c r="A204" s="24" t="s">
        <v>233</v>
      </c>
      <c r="B204" s="34" t="s">
        <v>234</v>
      </c>
      <c r="C204" s="108">
        <v>0</v>
      </c>
      <c r="D204" s="108"/>
      <c r="E204" s="117"/>
      <c r="F204" s="159">
        <f t="shared" si="6"/>
        <v>0</v>
      </c>
      <c r="G204" s="41"/>
      <c r="H204" s="22"/>
      <c r="L204" s="22"/>
      <c r="M204" s="22"/>
    </row>
    <row r="205" spans="1:13" x14ac:dyDescent="0.25">
      <c r="A205" s="24" t="s">
        <v>235</v>
      </c>
      <c r="B205" s="34" t="s">
        <v>236</v>
      </c>
      <c r="C205" s="108">
        <v>0</v>
      </c>
      <c r="D205" s="108"/>
      <c r="E205" s="117"/>
      <c r="F205" s="159">
        <f t="shared" si="6"/>
        <v>0</v>
      </c>
      <c r="G205" s="41"/>
      <c r="H205" s="22"/>
      <c r="L205" s="22"/>
      <c r="M205" s="22"/>
    </row>
    <row r="206" spans="1:13" x14ac:dyDescent="0.25">
      <c r="A206" s="24" t="s">
        <v>237</v>
      </c>
      <c r="B206" s="34" t="s">
        <v>79</v>
      </c>
      <c r="C206" s="108">
        <v>0</v>
      </c>
      <c r="D206" s="108"/>
      <c r="E206" s="117"/>
      <c r="F206" s="159">
        <f t="shared" si="6"/>
        <v>0</v>
      </c>
      <c r="G206" s="41"/>
      <c r="H206" s="22"/>
      <c r="L206" s="22"/>
      <c r="M206" s="22"/>
    </row>
    <row r="207" spans="1:13" x14ac:dyDescent="0.25">
      <c r="A207" s="24" t="s">
        <v>238</v>
      </c>
      <c r="B207" s="40" t="s">
        <v>239</v>
      </c>
      <c r="C207" s="108">
        <v>0</v>
      </c>
      <c r="D207" s="108"/>
      <c r="E207" s="117"/>
      <c r="F207" s="159">
        <f t="shared" si="6"/>
        <v>0</v>
      </c>
      <c r="G207" s="41"/>
      <c r="H207" s="22"/>
      <c r="L207" s="22"/>
      <c r="M207" s="22"/>
    </row>
    <row r="208" spans="1:13" x14ac:dyDescent="0.25">
      <c r="A208" s="24" t="s">
        <v>240</v>
      </c>
      <c r="B208" s="46" t="s">
        <v>81</v>
      </c>
      <c r="C208" s="113">
        <f>SUM(C193:C206)</f>
        <v>9.1997400000000003</v>
      </c>
      <c r="D208" s="113"/>
      <c r="E208" s="117"/>
      <c r="F208" s="159">
        <f t="shared" si="6"/>
        <v>1</v>
      </c>
      <c r="G208" s="41"/>
      <c r="H208" s="22"/>
      <c r="L208" s="22"/>
      <c r="M208" s="22"/>
    </row>
    <row r="209" spans="1:13" outlineLevel="1" x14ac:dyDescent="0.25">
      <c r="A209" s="24" t="s">
        <v>921</v>
      </c>
      <c r="B209" s="42"/>
      <c r="E209" s="41"/>
      <c r="F209" s="39"/>
      <c r="G209" s="41"/>
      <c r="H209" s="22"/>
      <c r="L209" s="22"/>
      <c r="M209" s="22"/>
    </row>
    <row r="210" spans="1:13" outlineLevel="1" x14ac:dyDescent="0.25">
      <c r="A210" s="24" t="s">
        <v>922</v>
      </c>
      <c r="B210" s="42"/>
      <c r="E210" s="41"/>
      <c r="F210" s="39"/>
      <c r="G210" s="41"/>
      <c r="H210" s="22"/>
      <c r="L210" s="22"/>
      <c r="M210" s="22"/>
    </row>
    <row r="211" spans="1:13" outlineLevel="1" x14ac:dyDescent="0.25">
      <c r="A211" s="24" t="s">
        <v>923</v>
      </c>
      <c r="B211" s="42"/>
      <c r="E211" s="41"/>
      <c r="F211" s="39"/>
      <c r="G211" s="41"/>
      <c r="H211" s="22"/>
      <c r="L211" s="22"/>
      <c r="M211" s="22"/>
    </row>
    <row r="212" spans="1:13" outlineLevel="1" x14ac:dyDescent="0.25">
      <c r="A212" s="24" t="s">
        <v>924</v>
      </c>
      <c r="B212" s="42"/>
      <c r="E212" s="41"/>
      <c r="F212" s="39"/>
      <c r="G212" s="41"/>
      <c r="H212" s="22"/>
      <c r="L212" s="22"/>
      <c r="M212" s="22"/>
    </row>
    <row r="213" spans="1:13" outlineLevel="1" x14ac:dyDescent="0.25">
      <c r="A213" s="24" t="s">
        <v>925</v>
      </c>
      <c r="B213" s="42"/>
      <c r="E213" s="41"/>
      <c r="F213" s="39"/>
      <c r="G213" s="41"/>
      <c r="H213" s="22"/>
      <c r="L213" s="22"/>
      <c r="M213" s="22"/>
    </row>
    <row r="214" spans="1:13" outlineLevel="1" x14ac:dyDescent="0.25">
      <c r="A214" s="24" t="s">
        <v>926</v>
      </c>
      <c r="B214" s="42"/>
      <c r="E214" s="41"/>
      <c r="F214" s="39"/>
      <c r="G214" s="41"/>
      <c r="H214" s="22"/>
      <c r="L214" s="22"/>
      <c r="M214" s="22"/>
    </row>
    <row r="215" spans="1:13" outlineLevel="1" x14ac:dyDescent="0.25">
      <c r="A215" s="24" t="s">
        <v>927</v>
      </c>
      <c r="B215" s="42"/>
      <c r="E215" s="41"/>
      <c r="F215" s="39"/>
      <c r="G215" s="41"/>
      <c r="H215" s="22"/>
      <c r="L215" s="22"/>
      <c r="M215" s="22"/>
    </row>
    <row r="216" spans="1:13" ht="15" customHeight="1" x14ac:dyDescent="0.25">
      <c r="A216" s="78"/>
      <c r="B216" s="79" t="s">
        <v>241</v>
      </c>
      <c r="C216" s="78" t="s">
        <v>47</v>
      </c>
      <c r="D216" s="78"/>
      <c r="E216" s="80"/>
      <c r="F216" s="81" t="s">
        <v>69</v>
      </c>
      <c r="G216" s="81" t="s">
        <v>242</v>
      </c>
      <c r="H216" s="22"/>
      <c r="L216" s="22"/>
      <c r="M216" s="22"/>
    </row>
    <row r="217" spans="1:13" x14ac:dyDescent="0.25">
      <c r="A217" s="24" t="s">
        <v>243</v>
      </c>
      <c r="B217" s="20" t="s">
        <v>244</v>
      </c>
      <c r="C217" s="108">
        <v>9.1997400000000003</v>
      </c>
      <c r="E217" s="50"/>
      <c r="F217" s="39">
        <f>IF($C$38=0,"",IF(C217="[for completion]","",C217/$C$38))</f>
        <v>3.0219421279145823E-3</v>
      </c>
      <c r="G217" s="39">
        <f>IF($C$39=0,"",IF(C217="[for completion]","",C217/$C$39))</f>
        <v>3.5626444715762678E-3</v>
      </c>
      <c r="H217" s="22"/>
      <c r="L217" s="22"/>
      <c r="M217" s="22"/>
    </row>
    <row r="218" spans="1:13" x14ac:dyDescent="0.25">
      <c r="A218" s="24" t="s">
        <v>245</v>
      </c>
      <c r="B218" s="20" t="s">
        <v>246</v>
      </c>
      <c r="C218" s="108">
        <v>60.967741949999997</v>
      </c>
      <c r="E218" s="50"/>
      <c r="F218" s="39">
        <f>IF($C$38=0,"",IF(C218="[for completion]","",C218/$C$38))</f>
        <v>2.0026760304370575E-2</v>
      </c>
      <c r="G218" s="39">
        <f>IF($C$39=0,"",IF(C218="[for completion]","",C218/$C$39))</f>
        <v>2.3610057327995791E-2</v>
      </c>
      <c r="H218" s="22"/>
      <c r="L218" s="22"/>
      <c r="M218" s="22"/>
    </row>
    <row r="219" spans="1:13" x14ac:dyDescent="0.25">
      <c r="A219" s="24" t="s">
        <v>247</v>
      </c>
      <c r="B219" s="20" t="s">
        <v>79</v>
      </c>
      <c r="C219" s="108">
        <v>0</v>
      </c>
      <c r="E219" s="50"/>
      <c r="F219" s="39">
        <f>IF($C$38=0,"",IF(C219="[for completion]","",C219/$C$38))</f>
        <v>0</v>
      </c>
      <c r="G219" s="39">
        <f>IF($C$39=0,"",IF(C219="[for completion]","",C219/$C$39))</f>
        <v>0</v>
      </c>
      <c r="H219" s="22"/>
      <c r="L219" s="22"/>
      <c r="M219" s="22"/>
    </row>
    <row r="220" spans="1:13" x14ac:dyDescent="0.25">
      <c r="A220" s="24" t="s">
        <v>248</v>
      </c>
      <c r="B220" s="46" t="s">
        <v>81</v>
      </c>
      <c r="C220" s="108">
        <f>SUM(C217:C219)</f>
        <v>70.167481949999996</v>
      </c>
      <c r="E220" s="50"/>
      <c r="F220" s="114">
        <f>SUM(F217:F219)</f>
        <v>2.3048702432285156E-2</v>
      </c>
      <c r="G220" s="114">
        <f>SUM(G217:G219)</f>
        <v>2.7172701799572058E-2</v>
      </c>
      <c r="H220" s="22"/>
      <c r="L220" s="22"/>
      <c r="M220" s="22"/>
    </row>
    <row r="221" spans="1:13" outlineLevel="1" x14ac:dyDescent="0.25">
      <c r="A221" s="24" t="s">
        <v>928</v>
      </c>
      <c r="B221" s="42"/>
      <c r="E221" s="50"/>
      <c r="F221" s="39"/>
      <c r="G221" s="39"/>
      <c r="H221" s="22"/>
      <c r="L221" s="22"/>
      <c r="M221" s="22"/>
    </row>
    <row r="222" spans="1:13" outlineLevel="1" x14ac:dyDescent="0.25">
      <c r="A222" s="24" t="s">
        <v>929</v>
      </c>
      <c r="B222" s="42"/>
      <c r="E222" s="50"/>
      <c r="F222" s="39"/>
      <c r="G222" s="39"/>
      <c r="H222" s="22"/>
      <c r="L222" s="22"/>
      <c r="M222" s="22"/>
    </row>
    <row r="223" spans="1:13" outlineLevel="1" x14ac:dyDescent="0.25">
      <c r="A223" s="24" t="s">
        <v>930</v>
      </c>
      <c r="B223" s="42"/>
      <c r="E223" s="50"/>
      <c r="F223" s="39"/>
      <c r="G223" s="39"/>
      <c r="H223" s="22"/>
      <c r="L223" s="22"/>
      <c r="M223" s="22"/>
    </row>
    <row r="224" spans="1:13" outlineLevel="1" x14ac:dyDescent="0.25">
      <c r="A224" s="24" t="s">
        <v>931</v>
      </c>
      <c r="B224" s="42"/>
      <c r="E224" s="50"/>
      <c r="F224" s="39"/>
      <c r="G224" s="39"/>
      <c r="H224" s="22"/>
      <c r="L224" s="22"/>
      <c r="M224" s="22"/>
    </row>
    <row r="225" spans="1:14" outlineLevel="1" x14ac:dyDescent="0.25">
      <c r="A225" s="24" t="s">
        <v>932</v>
      </c>
      <c r="B225" s="42"/>
      <c r="E225" s="50"/>
      <c r="F225" s="39"/>
      <c r="G225" s="39"/>
      <c r="H225" s="22"/>
      <c r="L225" s="22"/>
      <c r="M225" s="22"/>
    </row>
    <row r="226" spans="1:14" outlineLevel="1" x14ac:dyDescent="0.25">
      <c r="A226" s="24" t="s">
        <v>933</v>
      </c>
      <c r="B226" s="42"/>
      <c r="E226" s="34"/>
      <c r="F226" s="39"/>
      <c r="G226" s="39"/>
      <c r="H226" s="22"/>
      <c r="L226" s="22"/>
      <c r="M226" s="22"/>
    </row>
    <row r="227" spans="1:14" outlineLevel="1" x14ac:dyDescent="0.25">
      <c r="A227" s="24" t="s">
        <v>934</v>
      </c>
      <c r="B227" s="42"/>
      <c r="E227" s="50"/>
      <c r="F227" s="39"/>
      <c r="G227" s="39"/>
      <c r="H227" s="22"/>
      <c r="L227" s="22"/>
      <c r="M227" s="22"/>
    </row>
    <row r="228" spans="1:14" ht="15" customHeight="1" x14ac:dyDescent="0.25">
      <c r="A228" s="78"/>
      <c r="B228" s="79" t="s">
        <v>249</v>
      </c>
      <c r="C228" s="78"/>
      <c r="D228" s="78"/>
      <c r="E228" s="80"/>
      <c r="F228" s="81"/>
      <c r="G228" s="81"/>
      <c r="H228" s="22"/>
      <c r="L228" s="22"/>
      <c r="M228" s="22"/>
    </row>
    <row r="229" spans="1:14" s="97" customFormat="1" ht="24.75" customHeight="1" x14ac:dyDescent="0.25">
      <c r="A229" s="94" t="s">
        <v>250</v>
      </c>
      <c r="B229" s="95" t="s">
        <v>251</v>
      </c>
      <c r="C229" s="119" t="s">
        <v>935</v>
      </c>
      <c r="D229" s="94"/>
      <c r="E229" s="94"/>
      <c r="F229" s="94"/>
      <c r="G229" s="96"/>
      <c r="H229" s="96"/>
      <c r="I229" s="94"/>
      <c r="J229" s="94"/>
      <c r="K229" s="94"/>
      <c r="L229" s="96"/>
      <c r="M229" s="96"/>
      <c r="N229" s="96"/>
    </row>
    <row r="230" spans="1:14" ht="15" customHeight="1" x14ac:dyDescent="0.25">
      <c r="A230" s="78"/>
      <c r="B230" s="79" t="s">
        <v>252</v>
      </c>
      <c r="C230" s="78"/>
      <c r="D230" s="78"/>
      <c r="E230" s="80"/>
      <c r="F230" s="81"/>
      <c r="G230" s="81"/>
      <c r="H230" s="22"/>
      <c r="L230" s="22"/>
      <c r="M230" s="22"/>
    </row>
    <row r="231" spans="1:14" x14ac:dyDescent="0.25">
      <c r="A231" s="24" t="s">
        <v>253</v>
      </c>
      <c r="B231" s="24" t="s">
        <v>254</v>
      </c>
      <c r="C231" s="108">
        <v>0</v>
      </c>
      <c r="E231" s="34"/>
      <c r="H231" s="22"/>
      <c r="L231" s="22"/>
      <c r="M231" s="22"/>
    </row>
    <row r="232" spans="1:14" x14ac:dyDescent="0.25">
      <c r="A232" s="24" t="s">
        <v>255</v>
      </c>
      <c r="B232" s="1" t="s">
        <v>256</v>
      </c>
      <c r="C232" s="108"/>
      <c r="E232" s="34"/>
      <c r="H232" s="22"/>
      <c r="L232" s="22"/>
      <c r="M232" s="22"/>
    </row>
    <row r="233" spans="1:14" x14ac:dyDescent="0.25">
      <c r="A233" s="24" t="s">
        <v>257</v>
      </c>
      <c r="B233" s="1" t="s">
        <v>258</v>
      </c>
      <c r="C233" s="108"/>
      <c r="E233" s="34"/>
      <c r="H233" s="22"/>
      <c r="L233" s="22"/>
      <c r="M233" s="22"/>
    </row>
    <row r="234" spans="1:14" outlineLevel="1" x14ac:dyDescent="0.25">
      <c r="A234" s="24" t="s">
        <v>259</v>
      </c>
      <c r="B234" s="32" t="s">
        <v>260</v>
      </c>
      <c r="C234" s="113">
        <v>0</v>
      </c>
      <c r="D234" s="34"/>
      <c r="E234" s="34"/>
      <c r="H234" s="22"/>
      <c r="L234" s="22"/>
      <c r="M234" s="22"/>
    </row>
    <row r="235" spans="1:14" outlineLevel="1" x14ac:dyDescent="0.25">
      <c r="A235" s="24" t="s">
        <v>261</v>
      </c>
      <c r="B235" s="32" t="s">
        <v>262</v>
      </c>
      <c r="C235" s="34"/>
      <c r="D235" s="34"/>
      <c r="E235" s="34"/>
      <c r="H235" s="22"/>
      <c r="L235" s="22"/>
      <c r="M235" s="22"/>
    </row>
    <row r="236" spans="1:14" outlineLevel="1" x14ac:dyDescent="0.25">
      <c r="A236" s="24" t="s">
        <v>263</v>
      </c>
      <c r="B236" s="32" t="s">
        <v>264</v>
      </c>
      <c r="C236" s="34"/>
      <c r="D236" s="34"/>
      <c r="E236" s="34"/>
      <c r="H236" s="22"/>
      <c r="L236" s="22"/>
      <c r="M236" s="22"/>
    </row>
    <row r="237" spans="1:14" outlineLevel="1" x14ac:dyDescent="0.25">
      <c r="A237" s="24" t="s">
        <v>265</v>
      </c>
      <c r="C237" s="34"/>
      <c r="D237" s="34"/>
      <c r="E237" s="34"/>
      <c r="H237" s="22"/>
      <c r="L237" s="22"/>
      <c r="M237" s="22"/>
    </row>
    <row r="238" spans="1:14" outlineLevel="1" x14ac:dyDescent="0.25">
      <c r="A238" s="24" t="s">
        <v>266</v>
      </c>
      <c r="C238" s="34"/>
      <c r="D238" s="34"/>
      <c r="E238" s="34"/>
      <c r="H238" s="22"/>
      <c r="L238" s="22"/>
      <c r="M238" s="22"/>
    </row>
    <row r="239" spans="1:14" outlineLevel="1" x14ac:dyDescent="0.25">
      <c r="A239" s="78"/>
      <c r="B239" s="78" t="s">
        <v>711</v>
      </c>
      <c r="C239" s="78"/>
      <c r="D239" s="78"/>
      <c r="E239" s="80"/>
      <c r="F239" s="81"/>
      <c r="G239" s="81"/>
      <c r="H239" s="22"/>
      <c r="K239"/>
      <c r="L239"/>
      <c r="M239"/>
      <c r="N239"/>
    </row>
    <row r="240" spans="1:14" outlineLevel="1" x14ac:dyDescent="0.25">
      <c r="A240" s="24" t="s">
        <v>712</v>
      </c>
      <c r="B240" s="24" t="s">
        <v>713</v>
      </c>
      <c r="C240" s="1" t="s">
        <v>714</v>
      </c>
      <c r="D240"/>
      <c r="E240"/>
      <c r="F240"/>
      <c r="G240"/>
      <c r="H240" s="22"/>
      <c r="K240"/>
      <c r="L240"/>
      <c r="M240"/>
      <c r="N240"/>
    </row>
    <row r="241" spans="1:14" ht="30" outlineLevel="1" x14ac:dyDescent="0.25">
      <c r="A241" s="24" t="s">
        <v>715</v>
      </c>
      <c r="B241" s="24" t="s">
        <v>716</v>
      </c>
      <c r="D241"/>
      <c r="E241"/>
      <c r="F241"/>
      <c r="G241"/>
      <c r="H241" s="22"/>
      <c r="K241"/>
      <c r="L241"/>
      <c r="M241"/>
      <c r="N241"/>
    </row>
    <row r="242" spans="1:14" outlineLevel="1" x14ac:dyDescent="0.25">
      <c r="A242" s="24" t="s">
        <v>717</v>
      </c>
      <c r="B242" s="24" t="s">
        <v>718</v>
      </c>
      <c r="D242"/>
      <c r="E242"/>
      <c r="F242"/>
      <c r="G242"/>
      <c r="H242" s="22"/>
      <c r="K242"/>
      <c r="L242"/>
      <c r="M242"/>
      <c r="N242"/>
    </row>
    <row r="243" spans="1:14" outlineLevel="1" x14ac:dyDescent="0.25">
      <c r="A243" s="24" t="s">
        <v>719</v>
      </c>
      <c r="B243" s="24" t="s">
        <v>720</v>
      </c>
      <c r="D243"/>
      <c r="E243"/>
      <c r="F243"/>
      <c r="G243"/>
      <c r="H243" s="22"/>
      <c r="K243"/>
      <c r="L243"/>
      <c r="M243"/>
      <c r="N243"/>
    </row>
    <row r="244" spans="1:14" outlineLevel="1" x14ac:dyDescent="0.25">
      <c r="A244" s="24" t="s">
        <v>721</v>
      </c>
      <c r="D244"/>
      <c r="E244"/>
      <c r="F244"/>
      <c r="G244"/>
      <c r="H244" s="22"/>
      <c r="K244"/>
      <c r="L244"/>
      <c r="M244"/>
      <c r="N244"/>
    </row>
    <row r="245" spans="1:14" outlineLevel="1" x14ac:dyDescent="0.25">
      <c r="A245" s="24" t="s">
        <v>722</v>
      </c>
      <c r="D245"/>
      <c r="E245"/>
      <c r="F245"/>
      <c r="G245"/>
      <c r="H245" s="22"/>
      <c r="K245"/>
      <c r="L245"/>
      <c r="M245"/>
      <c r="N245"/>
    </row>
    <row r="246" spans="1:14" outlineLevel="1" x14ac:dyDescent="0.25">
      <c r="A246" s="24" t="s">
        <v>723</v>
      </c>
      <c r="D246"/>
      <c r="E246"/>
      <c r="F246"/>
      <c r="G246"/>
      <c r="H246" s="22"/>
      <c r="K246"/>
      <c r="L246"/>
      <c r="M246"/>
      <c r="N246"/>
    </row>
    <row r="247" spans="1:14" outlineLevel="1" x14ac:dyDescent="0.25">
      <c r="A247" s="24" t="s">
        <v>724</v>
      </c>
      <c r="D247"/>
      <c r="E247"/>
      <c r="F247"/>
      <c r="G247"/>
      <c r="H247" s="22"/>
      <c r="K247"/>
      <c r="L247"/>
      <c r="M247"/>
      <c r="N247"/>
    </row>
    <row r="248" spans="1:14" outlineLevel="1" x14ac:dyDescent="0.25">
      <c r="A248" s="24" t="s">
        <v>725</v>
      </c>
      <c r="D248"/>
      <c r="E248"/>
      <c r="F248"/>
      <c r="G248"/>
      <c r="H248" s="22"/>
      <c r="K248"/>
      <c r="L248"/>
      <c r="M248"/>
      <c r="N248"/>
    </row>
    <row r="249" spans="1:14" outlineLevel="1" x14ac:dyDescent="0.25">
      <c r="A249" s="24" t="s">
        <v>726</v>
      </c>
      <c r="D249"/>
      <c r="E249"/>
      <c r="F249"/>
      <c r="G249"/>
      <c r="H249" s="22"/>
      <c r="K249"/>
      <c r="L249"/>
      <c r="M249"/>
      <c r="N249"/>
    </row>
    <row r="250" spans="1:14" outlineLevel="1" x14ac:dyDescent="0.25">
      <c r="A250" s="24" t="s">
        <v>727</v>
      </c>
      <c r="D250"/>
      <c r="E250"/>
      <c r="F250"/>
      <c r="G250"/>
      <c r="H250" s="22"/>
      <c r="K250"/>
      <c r="L250"/>
      <c r="M250"/>
      <c r="N250"/>
    </row>
    <row r="251" spans="1:14" outlineLevel="1" x14ac:dyDescent="0.25">
      <c r="A251" s="24" t="s">
        <v>728</v>
      </c>
      <c r="D251"/>
      <c r="E251"/>
      <c r="F251"/>
      <c r="G251"/>
      <c r="H251" s="22"/>
      <c r="K251"/>
      <c r="L251"/>
      <c r="M251"/>
      <c r="N251"/>
    </row>
    <row r="252" spans="1:14" outlineLevel="1" x14ac:dyDescent="0.25">
      <c r="A252" s="24" t="s">
        <v>729</v>
      </c>
      <c r="D252"/>
      <c r="E252"/>
      <c r="F252"/>
      <c r="G252"/>
      <c r="H252" s="22"/>
      <c r="K252"/>
      <c r="L252"/>
      <c r="M252"/>
      <c r="N252"/>
    </row>
    <row r="253" spans="1:14" outlineLevel="1" x14ac:dyDescent="0.25">
      <c r="A253" s="24" t="s">
        <v>730</v>
      </c>
      <c r="D253"/>
      <c r="E253"/>
      <c r="F253"/>
      <c r="G253"/>
      <c r="H253" s="22"/>
      <c r="K253"/>
      <c r="L253"/>
      <c r="M253"/>
      <c r="N253"/>
    </row>
    <row r="254" spans="1:14" outlineLevel="1" x14ac:dyDescent="0.25">
      <c r="A254" s="24" t="s">
        <v>731</v>
      </c>
      <c r="D254"/>
      <c r="E254"/>
      <c r="F254"/>
      <c r="G254"/>
      <c r="H254" s="22"/>
      <c r="K254"/>
      <c r="L254"/>
      <c r="M254"/>
      <c r="N254"/>
    </row>
    <row r="255" spans="1:14" outlineLevel="1" x14ac:dyDescent="0.25">
      <c r="A255" s="24" t="s">
        <v>732</v>
      </c>
      <c r="D255"/>
      <c r="E255"/>
      <c r="F255"/>
      <c r="G255"/>
      <c r="H255" s="22"/>
      <c r="K255"/>
      <c r="L255"/>
      <c r="M255"/>
      <c r="N255"/>
    </row>
    <row r="256" spans="1:14" outlineLevel="1" x14ac:dyDescent="0.25">
      <c r="A256" s="24" t="s">
        <v>733</v>
      </c>
      <c r="D256"/>
      <c r="E256"/>
      <c r="F256"/>
      <c r="G256"/>
      <c r="H256" s="22"/>
      <c r="K256"/>
      <c r="L256"/>
      <c r="M256"/>
      <c r="N256"/>
    </row>
    <row r="257" spans="1:14" outlineLevel="1" x14ac:dyDescent="0.25">
      <c r="A257" s="24" t="s">
        <v>734</v>
      </c>
      <c r="D257"/>
      <c r="E257"/>
      <c r="F257"/>
      <c r="G257"/>
      <c r="H257" s="22"/>
      <c r="K257"/>
      <c r="L257"/>
      <c r="M257"/>
      <c r="N257"/>
    </row>
    <row r="258" spans="1:14" outlineLevel="1" x14ac:dyDescent="0.25">
      <c r="A258" s="24" t="s">
        <v>735</v>
      </c>
      <c r="D258"/>
      <c r="E258"/>
      <c r="F258"/>
      <c r="G258"/>
      <c r="H258" s="22"/>
      <c r="K258"/>
      <c r="L258"/>
      <c r="M258"/>
      <c r="N258"/>
    </row>
    <row r="259" spans="1:14" outlineLevel="1" x14ac:dyDescent="0.25">
      <c r="A259" s="24" t="s">
        <v>736</v>
      </c>
      <c r="D259"/>
      <c r="E259"/>
      <c r="F259"/>
      <c r="G259"/>
      <c r="H259" s="22"/>
      <c r="K259"/>
      <c r="L259"/>
      <c r="M259"/>
      <c r="N259"/>
    </row>
    <row r="260" spans="1:14" outlineLevel="1" x14ac:dyDescent="0.25">
      <c r="A260" s="24" t="s">
        <v>737</v>
      </c>
      <c r="D260"/>
      <c r="E260"/>
      <c r="F260"/>
      <c r="G260"/>
      <c r="H260" s="22"/>
      <c r="K260"/>
      <c r="L260"/>
      <c r="M260"/>
      <c r="N260"/>
    </row>
    <row r="261" spans="1:14" outlineLevel="1" x14ac:dyDescent="0.25">
      <c r="A261" s="24" t="s">
        <v>738</v>
      </c>
      <c r="D261"/>
      <c r="E261"/>
      <c r="F261"/>
      <c r="G261"/>
      <c r="H261" s="22"/>
      <c r="K261"/>
      <c r="L261"/>
      <c r="M261"/>
      <c r="N261"/>
    </row>
    <row r="262" spans="1:14" outlineLevel="1" x14ac:dyDescent="0.25">
      <c r="A262" s="24" t="s">
        <v>739</v>
      </c>
      <c r="D262"/>
      <c r="E262"/>
      <c r="F262"/>
      <c r="G262"/>
      <c r="H262" s="22"/>
      <c r="K262"/>
      <c r="L262"/>
      <c r="M262"/>
      <c r="N262"/>
    </row>
    <row r="263" spans="1:14" outlineLevel="1" x14ac:dyDescent="0.25">
      <c r="A263" s="24" t="s">
        <v>740</v>
      </c>
      <c r="D263"/>
      <c r="E263"/>
      <c r="F263"/>
      <c r="G263"/>
      <c r="H263" s="22"/>
      <c r="K263"/>
      <c r="L263"/>
      <c r="M263"/>
      <c r="N263"/>
    </row>
    <row r="264" spans="1:14" outlineLevel="1" x14ac:dyDescent="0.25">
      <c r="A264" s="24" t="s">
        <v>741</v>
      </c>
      <c r="D264"/>
      <c r="E264"/>
      <c r="F264"/>
      <c r="G264"/>
      <c r="H264" s="22"/>
      <c r="K264"/>
      <c r="L264"/>
      <c r="M264"/>
      <c r="N264"/>
    </row>
    <row r="265" spans="1:14" outlineLevel="1" x14ac:dyDescent="0.25">
      <c r="A265" s="24" t="s">
        <v>742</v>
      </c>
      <c r="D265"/>
      <c r="E265"/>
      <c r="F265"/>
      <c r="G265"/>
      <c r="H265" s="22"/>
      <c r="K265"/>
      <c r="L265"/>
      <c r="M265"/>
      <c r="N265"/>
    </row>
    <row r="266" spans="1:14" outlineLevel="1" x14ac:dyDescent="0.25">
      <c r="A266" s="24" t="s">
        <v>743</v>
      </c>
      <c r="D266"/>
      <c r="E266"/>
      <c r="F266"/>
      <c r="G266"/>
      <c r="H266" s="22"/>
      <c r="K266"/>
      <c r="L266"/>
      <c r="M266"/>
      <c r="N266"/>
    </row>
    <row r="267" spans="1:14" outlineLevel="1" x14ac:dyDescent="0.25">
      <c r="A267" s="24" t="s">
        <v>744</v>
      </c>
      <c r="D267"/>
      <c r="E267"/>
      <c r="F267"/>
      <c r="G267"/>
      <c r="H267" s="22"/>
      <c r="K267"/>
      <c r="L267"/>
      <c r="M267"/>
      <c r="N267"/>
    </row>
    <row r="268" spans="1:14" outlineLevel="1" x14ac:dyDescent="0.25">
      <c r="A268" s="24" t="s">
        <v>745</v>
      </c>
      <c r="D268"/>
      <c r="E268"/>
      <c r="F268"/>
      <c r="G268"/>
      <c r="H268" s="22"/>
      <c r="K268"/>
      <c r="L268"/>
      <c r="M268"/>
      <c r="N268"/>
    </row>
    <row r="269" spans="1:14" outlineLevel="1" x14ac:dyDescent="0.25">
      <c r="A269" s="24" t="s">
        <v>746</v>
      </c>
      <c r="D269"/>
      <c r="E269"/>
      <c r="F269"/>
      <c r="G269"/>
      <c r="H269" s="22"/>
      <c r="K269"/>
      <c r="L269"/>
      <c r="M269"/>
      <c r="N269"/>
    </row>
    <row r="270" spans="1:14" outlineLevel="1" x14ac:dyDescent="0.25">
      <c r="A270" s="24" t="s">
        <v>747</v>
      </c>
      <c r="D270"/>
      <c r="E270"/>
      <c r="F270"/>
      <c r="G270"/>
      <c r="H270" s="22"/>
      <c r="K270"/>
      <c r="L270"/>
      <c r="M270"/>
      <c r="N270"/>
    </row>
    <row r="271" spans="1:14" outlineLevel="1" x14ac:dyDescent="0.25">
      <c r="A271" s="24" t="s">
        <v>748</v>
      </c>
      <c r="D271"/>
      <c r="E271"/>
      <c r="F271"/>
      <c r="G271"/>
      <c r="H271" s="22"/>
      <c r="K271"/>
      <c r="L271"/>
      <c r="M271"/>
      <c r="N271"/>
    </row>
    <row r="272" spans="1:14" outlineLevel="1" x14ac:dyDescent="0.25">
      <c r="A272" s="24" t="s">
        <v>749</v>
      </c>
      <c r="D272"/>
      <c r="E272"/>
      <c r="F272"/>
      <c r="G272"/>
      <c r="H272" s="22"/>
      <c r="K272"/>
      <c r="L272"/>
      <c r="M272"/>
      <c r="N272"/>
    </row>
    <row r="273" spans="1:14" outlineLevel="1" x14ac:dyDescent="0.25">
      <c r="A273" s="24" t="s">
        <v>750</v>
      </c>
      <c r="D273"/>
      <c r="E273"/>
      <c r="F273"/>
      <c r="G273"/>
      <c r="H273" s="22"/>
      <c r="K273"/>
      <c r="L273"/>
      <c r="M273"/>
      <c r="N273"/>
    </row>
    <row r="274" spans="1:14" outlineLevel="1" x14ac:dyDescent="0.25">
      <c r="A274" s="24" t="s">
        <v>751</v>
      </c>
      <c r="D274"/>
      <c r="E274"/>
      <c r="F274"/>
      <c r="G274"/>
      <c r="H274" s="22"/>
      <c r="K274"/>
      <c r="L274"/>
      <c r="M274"/>
      <c r="N274"/>
    </row>
    <row r="275" spans="1:14" outlineLevel="1" x14ac:dyDescent="0.25">
      <c r="A275" s="24" t="s">
        <v>752</v>
      </c>
      <c r="D275"/>
      <c r="E275"/>
      <c r="F275"/>
      <c r="G275"/>
      <c r="H275" s="22"/>
      <c r="K275"/>
      <c r="L275"/>
      <c r="M275"/>
      <c r="N275"/>
    </row>
    <row r="276" spans="1:14" outlineLevel="1" x14ac:dyDescent="0.25">
      <c r="A276" s="24" t="s">
        <v>753</v>
      </c>
      <c r="D276"/>
      <c r="E276"/>
      <c r="F276"/>
      <c r="G276"/>
      <c r="H276" s="22"/>
      <c r="K276"/>
      <c r="L276"/>
      <c r="M276"/>
      <c r="N276"/>
    </row>
    <row r="277" spans="1:14" outlineLevel="1" x14ac:dyDescent="0.25">
      <c r="A277" s="24" t="s">
        <v>754</v>
      </c>
      <c r="D277"/>
      <c r="E277"/>
      <c r="F277"/>
      <c r="G277"/>
      <c r="H277" s="22"/>
      <c r="K277"/>
      <c r="L277"/>
      <c r="M277"/>
      <c r="N277"/>
    </row>
    <row r="278" spans="1:14" outlineLevel="1" x14ac:dyDescent="0.25">
      <c r="A278" s="24" t="s">
        <v>755</v>
      </c>
      <c r="D278"/>
      <c r="E278"/>
      <c r="F278"/>
      <c r="G278"/>
      <c r="H278" s="22"/>
      <c r="K278"/>
      <c r="L278"/>
      <c r="M278"/>
      <c r="N278"/>
    </row>
    <row r="279" spans="1:14" outlineLevel="1" x14ac:dyDescent="0.25">
      <c r="A279" s="24" t="s">
        <v>756</v>
      </c>
      <c r="D279"/>
      <c r="E279"/>
      <c r="F279"/>
      <c r="G279"/>
      <c r="H279" s="22"/>
      <c r="K279"/>
      <c r="L279"/>
      <c r="M279"/>
      <c r="N279"/>
    </row>
    <row r="280" spans="1:14" outlineLevel="1" x14ac:dyDescent="0.25">
      <c r="A280" s="24" t="s">
        <v>757</v>
      </c>
      <c r="D280"/>
      <c r="E280"/>
      <c r="F280"/>
      <c r="G280"/>
      <c r="H280" s="22"/>
      <c r="K280"/>
      <c r="L280"/>
      <c r="M280"/>
      <c r="N280"/>
    </row>
    <row r="281" spans="1:14" outlineLevel="1" x14ac:dyDescent="0.25">
      <c r="A281" s="24" t="s">
        <v>758</v>
      </c>
      <c r="D281"/>
      <c r="E281"/>
      <c r="F281"/>
      <c r="G281"/>
      <c r="H281" s="22"/>
      <c r="K281"/>
      <c r="L281"/>
      <c r="M281"/>
      <c r="N281"/>
    </row>
    <row r="282" spans="1:14" outlineLevel="1" x14ac:dyDescent="0.25">
      <c r="A282" s="24" t="s">
        <v>759</v>
      </c>
      <c r="D282"/>
      <c r="E282"/>
      <c r="F282"/>
      <c r="G282"/>
      <c r="H282" s="22"/>
      <c r="K282"/>
      <c r="L282"/>
      <c r="M282"/>
      <c r="N282"/>
    </row>
    <row r="283" spans="1:14" outlineLevel="1" x14ac:dyDescent="0.25">
      <c r="A283" s="24" t="s">
        <v>760</v>
      </c>
      <c r="D283"/>
      <c r="E283"/>
      <c r="F283"/>
      <c r="G283"/>
      <c r="H283" s="22"/>
      <c r="K283"/>
      <c r="L283"/>
      <c r="M283"/>
      <c r="N283"/>
    </row>
    <row r="284" spans="1:14" outlineLevel="1" x14ac:dyDescent="0.25">
      <c r="A284" s="24" t="s">
        <v>761</v>
      </c>
      <c r="D284"/>
      <c r="E284"/>
      <c r="F284"/>
      <c r="G284"/>
      <c r="H284" s="22"/>
      <c r="K284"/>
      <c r="L284"/>
      <c r="M284"/>
      <c r="N284"/>
    </row>
    <row r="285" spans="1:14" ht="18.75" x14ac:dyDescent="0.25">
      <c r="A285" s="74"/>
      <c r="B285" s="74" t="s">
        <v>700</v>
      </c>
      <c r="C285" s="74" t="s">
        <v>267</v>
      </c>
      <c r="D285" s="74" t="s">
        <v>267</v>
      </c>
      <c r="E285" s="74"/>
      <c r="F285" s="75"/>
      <c r="G285" s="91"/>
      <c r="H285" s="22"/>
      <c r="I285" s="28"/>
      <c r="J285" s="28"/>
      <c r="K285" s="28"/>
      <c r="L285" s="28"/>
      <c r="M285" s="29"/>
    </row>
    <row r="286" spans="1:14" s="97" customFormat="1" ht="18.75" x14ac:dyDescent="0.25">
      <c r="A286" s="147" t="s">
        <v>869</v>
      </c>
      <c r="B286" s="148"/>
      <c r="C286" s="148"/>
      <c r="D286" s="148"/>
      <c r="E286" s="98"/>
      <c r="F286" s="99"/>
      <c r="G286" s="98"/>
      <c r="H286" s="96"/>
      <c r="I286" s="100"/>
      <c r="J286" s="100"/>
      <c r="K286" s="100"/>
      <c r="L286" s="100"/>
      <c r="M286" s="101"/>
      <c r="N286" s="96"/>
    </row>
    <row r="287" spans="1:14" s="97" customFormat="1" ht="18.75" x14ac:dyDescent="0.25">
      <c r="A287" s="147" t="s">
        <v>870</v>
      </c>
      <c r="B287" s="148"/>
      <c r="C287" s="148"/>
      <c r="D287" s="148"/>
      <c r="E287" s="98"/>
      <c r="F287" s="99"/>
      <c r="G287" s="98"/>
      <c r="H287" s="96"/>
      <c r="I287" s="100"/>
      <c r="J287" s="100"/>
      <c r="K287" s="100"/>
      <c r="L287" s="100"/>
      <c r="M287" s="101"/>
      <c r="N287" s="96"/>
    </row>
    <row r="288" spans="1:14" s="97" customFormat="1" x14ac:dyDescent="0.25">
      <c r="A288" s="24" t="s">
        <v>268</v>
      </c>
      <c r="B288" s="149" t="s">
        <v>871</v>
      </c>
      <c r="C288" s="53">
        <v>38</v>
      </c>
      <c r="D288" s="53"/>
      <c r="E288" s="49"/>
      <c r="F288" s="49"/>
      <c r="G288" s="49"/>
      <c r="H288" s="96"/>
      <c r="I288" s="103"/>
      <c r="J288" s="53"/>
      <c r="K288" s="94"/>
      <c r="L288" s="49"/>
      <c r="M288" s="49"/>
      <c r="N288" s="49"/>
    </row>
    <row r="289" spans="1:14" s="97" customFormat="1" x14ac:dyDescent="0.25">
      <c r="A289" s="24" t="s">
        <v>269</v>
      </c>
      <c r="B289" s="149" t="s">
        <v>872</v>
      </c>
      <c r="C289" s="53">
        <v>39</v>
      </c>
      <c r="D289" s="53"/>
      <c r="E289" s="94"/>
      <c r="F289" s="94"/>
      <c r="G289" s="96"/>
      <c r="H289" s="96"/>
      <c r="I289" s="103"/>
      <c r="J289" s="53"/>
      <c r="K289" s="94"/>
      <c r="L289" s="49"/>
      <c r="M289" s="49"/>
      <c r="N289" s="96"/>
    </row>
    <row r="290" spans="1:14" s="97" customFormat="1" x14ac:dyDescent="0.25">
      <c r="A290" s="24" t="s">
        <v>270</v>
      </c>
      <c r="B290" s="149" t="s">
        <v>873</v>
      </c>
      <c r="C290" s="53" t="s">
        <v>874</v>
      </c>
      <c r="D290" s="53"/>
      <c r="E290" s="104"/>
      <c r="F290" s="49"/>
      <c r="G290" s="104"/>
      <c r="H290" s="96"/>
      <c r="I290" s="103"/>
      <c r="J290" s="53"/>
      <c r="K290" s="53"/>
      <c r="L290" s="104"/>
      <c r="M290" s="49"/>
      <c r="N290" s="104"/>
    </row>
    <row r="291" spans="1:14" s="97" customFormat="1" x14ac:dyDescent="0.25">
      <c r="A291" s="24" t="s">
        <v>271</v>
      </c>
      <c r="B291" s="150" t="s">
        <v>875</v>
      </c>
      <c r="C291" s="30" t="s">
        <v>876</v>
      </c>
      <c r="D291" s="53"/>
      <c r="E291" s="94"/>
      <c r="F291" s="94"/>
      <c r="G291" s="96"/>
      <c r="H291" s="96"/>
      <c r="I291" s="103"/>
      <c r="J291" s="53"/>
      <c r="K291" s="94"/>
      <c r="L291" s="94"/>
      <c r="M291" s="94"/>
      <c r="N291" s="96"/>
    </row>
    <row r="292" spans="1:14" s="97" customFormat="1" x14ac:dyDescent="0.25">
      <c r="A292" s="24" t="s">
        <v>272</v>
      </c>
      <c r="B292" s="150" t="s">
        <v>877</v>
      </c>
      <c r="C292" s="105">
        <v>52</v>
      </c>
      <c r="D292" s="53"/>
      <c r="E292" s="104"/>
      <c r="F292" s="53"/>
      <c r="G292" s="104"/>
      <c r="H292" s="96"/>
      <c r="I292" s="103"/>
      <c r="J292" s="106"/>
      <c r="K292" s="53"/>
      <c r="L292" s="104"/>
      <c r="M292" s="94"/>
      <c r="N292" s="104"/>
    </row>
    <row r="293" spans="1:14" s="97" customFormat="1" x14ac:dyDescent="0.25">
      <c r="A293" s="24" t="s">
        <v>273</v>
      </c>
      <c r="B293" s="150" t="s">
        <v>878</v>
      </c>
      <c r="C293" s="30" t="s">
        <v>879</v>
      </c>
      <c r="D293" s="30" t="s">
        <v>936</v>
      </c>
      <c r="E293" s="94"/>
      <c r="F293" s="94"/>
      <c r="G293" s="96"/>
      <c r="H293" s="96"/>
      <c r="I293" s="103"/>
      <c r="J293" s="94"/>
      <c r="K293" s="94"/>
      <c r="L293" s="94"/>
      <c r="M293" s="104"/>
      <c r="N293" s="96"/>
    </row>
    <row r="294" spans="1:14" s="97" customFormat="1" x14ac:dyDescent="0.25">
      <c r="A294" s="24" t="s">
        <v>274</v>
      </c>
      <c r="B294" s="150" t="s">
        <v>880</v>
      </c>
      <c r="C294" s="119" t="s">
        <v>842</v>
      </c>
      <c r="D294" s="24"/>
      <c r="E294" s="94"/>
      <c r="F294" s="94"/>
      <c r="G294" s="96"/>
      <c r="H294" s="96"/>
      <c r="I294" s="103"/>
      <c r="J294" s="53"/>
      <c r="K294" s="94"/>
      <c r="L294" s="94"/>
      <c r="M294" s="104"/>
      <c r="N294" s="96"/>
    </row>
    <row r="295" spans="1:14" s="97" customFormat="1" x14ac:dyDescent="0.25">
      <c r="A295" s="24" t="s">
        <v>275</v>
      </c>
      <c r="B295" s="149" t="s">
        <v>881</v>
      </c>
      <c r="C295" s="53"/>
      <c r="D295" s="24"/>
      <c r="E295" s="94"/>
      <c r="F295" s="94"/>
      <c r="G295" s="96"/>
      <c r="H295" s="96"/>
      <c r="I295" s="103"/>
      <c r="J295" s="53"/>
      <c r="K295" s="94"/>
      <c r="L295" s="104"/>
      <c r="M295" s="104"/>
      <c r="N295" s="96"/>
    </row>
    <row r="296" spans="1:14" s="97" customFormat="1" x14ac:dyDescent="0.25">
      <c r="A296" s="24" t="s">
        <v>276</v>
      </c>
      <c r="B296" s="149" t="s">
        <v>882</v>
      </c>
      <c r="C296" s="30" t="s">
        <v>883</v>
      </c>
      <c r="D296" s="24"/>
      <c r="E296" s="94"/>
      <c r="F296" s="104"/>
      <c r="G296" s="96"/>
      <c r="H296" s="96"/>
      <c r="I296" s="103"/>
      <c r="J296" s="53"/>
      <c r="K296" s="94"/>
      <c r="L296" s="104"/>
      <c r="M296" s="104"/>
      <c r="N296" s="96"/>
    </row>
    <row r="297" spans="1:14" s="97" customFormat="1" x14ac:dyDescent="0.25">
      <c r="A297" s="24" t="s">
        <v>277</v>
      </c>
      <c r="B297" s="149" t="s">
        <v>884</v>
      </c>
      <c r="C297" s="53">
        <v>111</v>
      </c>
      <c r="D297" s="24"/>
      <c r="E297" s="94"/>
      <c r="F297" s="94"/>
      <c r="G297" s="96"/>
      <c r="H297" s="96"/>
      <c r="I297" s="94"/>
      <c r="J297" s="53"/>
      <c r="K297" s="94"/>
      <c r="L297" s="104"/>
      <c r="M297" s="94"/>
      <c r="N297" s="96"/>
    </row>
    <row r="298" spans="1:14" s="97" customFormat="1" x14ac:dyDescent="0.25">
      <c r="A298" s="24" t="s">
        <v>278</v>
      </c>
      <c r="B298" s="149" t="s">
        <v>885</v>
      </c>
      <c r="C298" s="53">
        <v>163</v>
      </c>
      <c r="D298" s="24"/>
      <c r="E298" s="104"/>
      <c r="F298" s="104"/>
      <c r="G298" s="96"/>
      <c r="H298" s="96"/>
      <c r="I298" s="103"/>
      <c r="J298" s="53"/>
      <c r="K298" s="94"/>
      <c r="L298" s="104"/>
      <c r="M298" s="94"/>
      <c r="N298" s="96"/>
    </row>
    <row r="299" spans="1:14" s="97" customFormat="1" x14ac:dyDescent="0.25">
      <c r="A299" s="24" t="s">
        <v>279</v>
      </c>
      <c r="B299" s="149" t="s">
        <v>886</v>
      </c>
      <c r="C299" s="53">
        <v>137</v>
      </c>
      <c r="D299" s="24"/>
      <c r="E299" s="104"/>
      <c r="F299" s="104"/>
      <c r="G299" s="96"/>
      <c r="H299" s="96"/>
      <c r="I299" s="103"/>
      <c r="J299" s="53"/>
      <c r="K299" s="94"/>
      <c r="L299" s="104"/>
      <c r="M299" s="94"/>
      <c r="N299" s="96"/>
    </row>
    <row r="300" spans="1:14" s="97" customFormat="1" x14ac:dyDescent="0.25">
      <c r="A300" s="24" t="s">
        <v>280</v>
      </c>
      <c r="B300" s="149" t="s">
        <v>887</v>
      </c>
      <c r="C300" s="37" t="s">
        <v>888</v>
      </c>
      <c r="D300" s="24"/>
      <c r="E300" s="94"/>
      <c r="F300" s="53"/>
      <c r="G300" s="96"/>
      <c r="H300" s="96"/>
      <c r="I300" s="103"/>
      <c r="J300" s="53"/>
      <c r="K300" s="53"/>
      <c r="L300" s="104"/>
      <c r="M300" s="94"/>
      <c r="N300" s="96"/>
    </row>
    <row r="301" spans="1:14" s="97" customFormat="1" outlineLevel="1" x14ac:dyDescent="0.25">
      <c r="A301" s="24" t="s">
        <v>889</v>
      </c>
      <c r="B301" s="149" t="s">
        <v>890</v>
      </c>
      <c r="C301" s="30" t="s">
        <v>891</v>
      </c>
      <c r="D301" s="30" t="s">
        <v>892</v>
      </c>
      <c r="E301" s="104"/>
      <c r="F301" s="94"/>
      <c r="G301" s="96"/>
      <c r="H301" s="96"/>
      <c r="I301" s="103"/>
      <c r="J301" s="53"/>
      <c r="K301" s="53"/>
      <c r="L301" s="104"/>
      <c r="M301" s="94"/>
      <c r="N301" s="96"/>
    </row>
    <row r="302" spans="1:14" s="97" customFormat="1" outlineLevel="1" x14ac:dyDescent="0.25">
      <c r="A302" s="24" t="s">
        <v>893</v>
      </c>
      <c r="B302" s="149" t="s">
        <v>894</v>
      </c>
      <c r="C302" s="119" t="s">
        <v>839</v>
      </c>
      <c r="D302" s="24"/>
      <c r="E302" s="104"/>
      <c r="F302" s="94"/>
      <c r="G302" s="96"/>
      <c r="H302" s="96"/>
      <c r="I302" s="103"/>
      <c r="J302" s="53"/>
      <c r="K302" s="53"/>
      <c r="L302" s="104"/>
      <c r="M302" s="94"/>
      <c r="N302" s="96"/>
    </row>
    <row r="303" spans="1:14" s="97" customFormat="1" outlineLevel="1" x14ac:dyDescent="0.25">
      <c r="A303" s="24" t="s">
        <v>895</v>
      </c>
      <c r="B303" s="150" t="s">
        <v>896</v>
      </c>
      <c r="C303" s="53">
        <v>65</v>
      </c>
      <c r="D303" s="24"/>
      <c r="E303" s="94"/>
      <c r="F303" s="94"/>
      <c r="G303" s="96"/>
      <c r="H303" s="96"/>
      <c r="I303" s="103"/>
      <c r="J303" s="53"/>
      <c r="K303" s="53"/>
      <c r="L303" s="104"/>
      <c r="M303" s="94"/>
      <c r="N303" s="96"/>
    </row>
    <row r="304" spans="1:14" s="97" customFormat="1" outlineLevel="1" x14ac:dyDescent="0.25">
      <c r="A304" s="24" t="s">
        <v>897</v>
      </c>
      <c r="B304" s="150" t="s">
        <v>898</v>
      </c>
      <c r="C304" s="53">
        <v>88</v>
      </c>
      <c r="D304" s="24"/>
      <c r="E304" s="94"/>
      <c r="F304" s="94"/>
      <c r="G304" s="96"/>
      <c r="H304" s="96"/>
      <c r="I304" s="103"/>
      <c r="J304" s="53"/>
      <c r="K304" s="53"/>
      <c r="L304" s="104"/>
      <c r="M304" s="94"/>
      <c r="N304" s="96"/>
    </row>
    <row r="305" spans="1:14" s="97" customFormat="1" outlineLevel="1" x14ac:dyDescent="0.25">
      <c r="A305" s="24" t="s">
        <v>899</v>
      </c>
      <c r="B305" s="150" t="s">
        <v>900</v>
      </c>
      <c r="C305" s="53" t="s">
        <v>901</v>
      </c>
      <c r="D305" s="53"/>
      <c r="E305" s="104"/>
      <c r="F305" s="94"/>
      <c r="G305" s="96"/>
      <c r="H305" s="96"/>
      <c r="I305" s="103"/>
      <c r="J305" s="53"/>
      <c r="K305" s="53"/>
      <c r="L305" s="104"/>
      <c r="M305" s="94"/>
      <c r="N305" s="96"/>
    </row>
    <row r="306" spans="1:14" s="97" customFormat="1" outlineLevel="1" x14ac:dyDescent="0.25">
      <c r="A306" s="24" t="s">
        <v>902</v>
      </c>
      <c r="B306" s="149" t="s">
        <v>903</v>
      </c>
      <c r="C306" s="53">
        <v>44</v>
      </c>
      <c r="D306" s="53"/>
      <c r="E306" s="104"/>
      <c r="F306" s="94"/>
      <c r="G306" s="96"/>
      <c r="H306" s="96"/>
      <c r="I306" s="103"/>
      <c r="J306" s="53"/>
      <c r="K306" s="53"/>
      <c r="L306" s="104"/>
      <c r="M306" s="94"/>
      <c r="N306" s="96"/>
    </row>
    <row r="307" spans="1:14" s="97" customFormat="1" outlineLevel="1" x14ac:dyDescent="0.25">
      <c r="A307" s="24" t="s">
        <v>904</v>
      </c>
      <c r="B307" s="149" t="s">
        <v>905</v>
      </c>
      <c r="C307" s="30" t="s">
        <v>906</v>
      </c>
      <c r="D307" s="30"/>
      <c r="E307" s="104"/>
      <c r="F307" s="94"/>
      <c r="G307" s="96"/>
      <c r="H307" s="96"/>
      <c r="I307" s="103"/>
      <c r="J307" s="53"/>
      <c r="K307" s="53"/>
      <c r="L307" s="104"/>
      <c r="M307" s="94"/>
      <c r="N307" s="96"/>
    </row>
    <row r="308" spans="1:14" s="97" customFormat="1" outlineLevel="1" x14ac:dyDescent="0.25">
      <c r="A308" s="24" t="s">
        <v>937</v>
      </c>
      <c r="B308" s="102"/>
      <c r="C308" s="53"/>
      <c r="D308" s="53"/>
      <c r="E308" s="104"/>
      <c r="F308" s="94"/>
      <c r="G308" s="96"/>
      <c r="H308" s="96"/>
      <c r="I308" s="103"/>
      <c r="J308" s="53"/>
      <c r="K308" s="53"/>
      <c r="L308" s="104"/>
      <c r="M308" s="94"/>
      <c r="N308" s="96"/>
    </row>
    <row r="309" spans="1:14" s="97" customFormat="1" outlineLevel="1" x14ac:dyDescent="0.25">
      <c r="A309" s="24" t="s">
        <v>938</v>
      </c>
      <c r="B309" s="102"/>
      <c r="C309" s="53"/>
      <c r="D309" s="53"/>
      <c r="E309" s="104"/>
      <c r="F309" s="94"/>
      <c r="G309" s="96"/>
      <c r="H309" s="96"/>
      <c r="I309" s="103"/>
      <c r="J309" s="53"/>
      <c r="K309" s="53"/>
      <c r="L309" s="104"/>
      <c r="M309" s="94"/>
      <c r="N309" s="96"/>
    </row>
    <row r="310" spans="1:14" s="97" customFormat="1" outlineLevel="1" x14ac:dyDescent="0.25">
      <c r="A310" s="24" t="s">
        <v>939</v>
      </c>
      <c r="B310" s="102"/>
      <c r="C310" s="53"/>
      <c r="D310" s="53"/>
      <c r="E310" s="94"/>
      <c r="F310" s="94"/>
      <c r="G310" s="96"/>
      <c r="H310" s="96"/>
      <c r="I310" s="94"/>
      <c r="J310" s="94"/>
      <c r="K310" s="94"/>
      <c r="L310" s="94"/>
      <c r="M310" s="94"/>
      <c r="N310" s="96"/>
    </row>
    <row r="311" spans="1:14" ht="37.5" x14ac:dyDescent="0.25">
      <c r="A311" s="75"/>
      <c r="B311" s="74" t="s">
        <v>13</v>
      </c>
      <c r="C311" s="75"/>
      <c r="D311" s="75"/>
      <c r="E311" s="75"/>
      <c r="F311" s="75"/>
      <c r="G311" s="91"/>
      <c r="H311" s="22"/>
      <c r="I311" s="28"/>
      <c r="J311" s="29"/>
      <c r="K311" s="29"/>
      <c r="L311" s="29"/>
      <c r="M311" s="29"/>
    </row>
    <row r="312" spans="1:14" x14ac:dyDescent="0.25">
      <c r="A312" s="24" t="s">
        <v>281</v>
      </c>
      <c r="B312" s="34" t="s">
        <v>762</v>
      </c>
      <c r="C312" s="108">
        <v>0</v>
      </c>
      <c r="H312" s="22"/>
      <c r="I312" s="36"/>
      <c r="J312" s="53"/>
    </row>
    <row r="313" spans="1:14" outlineLevel="1" x14ac:dyDescent="0.25">
      <c r="A313" s="24" t="s">
        <v>282</v>
      </c>
      <c r="B313" s="34" t="s">
        <v>763</v>
      </c>
      <c r="C313" s="108">
        <v>0</v>
      </c>
      <c r="H313" s="22"/>
      <c r="I313" s="36"/>
      <c r="J313" s="53"/>
    </row>
    <row r="314" spans="1:14" outlineLevel="1" x14ac:dyDescent="0.25">
      <c r="A314" s="24" t="s">
        <v>283</v>
      </c>
      <c r="B314" s="34" t="s">
        <v>764</v>
      </c>
      <c r="C314" s="108">
        <v>0</v>
      </c>
      <c r="H314" s="22"/>
      <c r="I314" s="36"/>
      <c r="J314" s="53"/>
    </row>
    <row r="315" spans="1:14" outlineLevel="1" x14ac:dyDescent="0.25">
      <c r="A315" s="24" t="s">
        <v>284</v>
      </c>
      <c r="B315" s="36"/>
      <c r="C315" s="53"/>
      <c r="H315" s="22"/>
      <c r="I315" s="36"/>
      <c r="J315" s="53"/>
    </row>
    <row r="316" spans="1:14" outlineLevel="1" x14ac:dyDescent="0.25">
      <c r="A316" s="24" t="s">
        <v>285</v>
      </c>
      <c r="B316" s="36"/>
      <c r="C316" s="53"/>
      <c r="H316" s="22"/>
      <c r="I316" s="36"/>
      <c r="J316" s="53"/>
    </row>
    <row r="317" spans="1:14" outlineLevel="1" x14ac:dyDescent="0.25">
      <c r="A317" s="24" t="s">
        <v>286</v>
      </c>
      <c r="B317" s="36"/>
      <c r="C317" s="53"/>
      <c r="H317" s="22"/>
      <c r="I317" s="36"/>
      <c r="J317" s="53"/>
    </row>
    <row r="318" spans="1:14" outlineLevel="1" x14ac:dyDescent="0.25">
      <c r="A318" s="24" t="s">
        <v>287</v>
      </c>
      <c r="B318" s="36"/>
      <c r="C318" s="53"/>
      <c r="H318" s="22"/>
      <c r="I318" s="36"/>
      <c r="J318" s="53"/>
    </row>
    <row r="319" spans="1:14" ht="18.75" x14ac:dyDescent="0.25">
      <c r="A319" s="75"/>
      <c r="B319" s="74" t="s">
        <v>14</v>
      </c>
      <c r="C319" s="75"/>
      <c r="D319" s="75"/>
      <c r="E319" s="75"/>
      <c r="F319" s="75"/>
      <c r="G319" s="91"/>
      <c r="H319" s="22"/>
      <c r="I319" s="28"/>
      <c r="J319" s="29"/>
      <c r="K319" s="29"/>
      <c r="L319" s="29"/>
      <c r="M319" s="29"/>
    </row>
    <row r="320" spans="1:14" ht="15" customHeight="1" outlineLevel="1" x14ac:dyDescent="0.25">
      <c r="A320" s="78"/>
      <c r="B320" s="79" t="s">
        <v>288</v>
      </c>
      <c r="C320" s="78"/>
      <c r="D320" s="78"/>
      <c r="E320" s="80"/>
      <c r="F320" s="81"/>
      <c r="G320" s="81"/>
      <c r="H320" s="22"/>
      <c r="L320" s="22"/>
      <c r="M320" s="22"/>
    </row>
    <row r="321" spans="1:8" outlineLevel="1" x14ac:dyDescent="0.25">
      <c r="A321" s="24" t="s">
        <v>289</v>
      </c>
      <c r="B321" s="24" t="s">
        <v>290</v>
      </c>
      <c r="C321" s="24" t="s">
        <v>683</v>
      </c>
      <c r="H321" s="22"/>
    </row>
    <row r="322" spans="1:8" outlineLevel="1" x14ac:dyDescent="0.25">
      <c r="A322" s="24" t="s">
        <v>291</v>
      </c>
      <c r="B322" s="24" t="s">
        <v>292</v>
      </c>
      <c r="C322" s="24" t="s">
        <v>683</v>
      </c>
      <c r="H322" s="22"/>
    </row>
    <row r="323" spans="1:8" outlineLevel="1" x14ac:dyDescent="0.25">
      <c r="A323" s="24" t="s">
        <v>293</v>
      </c>
      <c r="B323" s="24" t="s">
        <v>294</v>
      </c>
      <c r="C323" s="24" t="s">
        <v>683</v>
      </c>
      <c r="H323" s="22"/>
    </row>
    <row r="324" spans="1:8" outlineLevel="1" x14ac:dyDescent="0.25">
      <c r="A324" s="24" t="s">
        <v>295</v>
      </c>
      <c r="B324" s="24" t="s">
        <v>296</v>
      </c>
      <c r="C324" s="24" t="s">
        <v>683</v>
      </c>
      <c r="H324" s="22"/>
    </row>
    <row r="325" spans="1:8" outlineLevel="1" x14ac:dyDescent="0.25">
      <c r="A325" s="24" t="s">
        <v>297</v>
      </c>
      <c r="B325" s="24" t="s">
        <v>298</v>
      </c>
      <c r="C325" s="24" t="s">
        <v>683</v>
      </c>
      <c r="H325" s="22"/>
    </row>
    <row r="326" spans="1:8" outlineLevel="1" x14ac:dyDescent="0.25">
      <c r="A326" s="24" t="s">
        <v>299</v>
      </c>
      <c r="B326" s="24" t="s">
        <v>300</v>
      </c>
      <c r="C326" s="24" t="s">
        <v>683</v>
      </c>
      <c r="H326" s="22"/>
    </row>
    <row r="327" spans="1:8" outlineLevel="1" x14ac:dyDescent="0.25">
      <c r="A327" s="24" t="s">
        <v>301</v>
      </c>
      <c r="B327" s="24" t="s">
        <v>302</v>
      </c>
      <c r="C327" s="24" t="s">
        <v>683</v>
      </c>
      <c r="H327" s="22"/>
    </row>
    <row r="328" spans="1:8" outlineLevel="1" x14ac:dyDescent="0.25">
      <c r="A328" s="24" t="s">
        <v>303</v>
      </c>
      <c r="B328" s="24" t="s">
        <v>304</v>
      </c>
      <c r="C328" s="24" t="s">
        <v>683</v>
      </c>
      <c r="H328" s="22"/>
    </row>
    <row r="329" spans="1:8" outlineLevel="1" x14ac:dyDescent="0.25">
      <c r="A329" s="24" t="s">
        <v>305</v>
      </c>
      <c r="B329" s="24" t="s">
        <v>306</v>
      </c>
      <c r="C329" s="24" t="s">
        <v>683</v>
      </c>
      <c r="H329" s="22"/>
    </row>
    <row r="330" spans="1:8" ht="30" outlineLevel="1" x14ac:dyDescent="0.25">
      <c r="A330" s="24" t="s">
        <v>307</v>
      </c>
      <c r="B330" s="54" t="s">
        <v>765</v>
      </c>
      <c r="C330" s="108">
        <v>0</v>
      </c>
      <c r="H330" s="22"/>
    </row>
    <row r="331" spans="1:8" ht="30" outlineLevel="1" x14ac:dyDescent="0.25">
      <c r="A331" s="24" t="s">
        <v>308</v>
      </c>
      <c r="B331" s="54" t="s">
        <v>766</v>
      </c>
      <c r="C331" s="108">
        <v>0</v>
      </c>
      <c r="H331" s="22"/>
    </row>
    <row r="332" spans="1:8" outlineLevel="1" x14ac:dyDescent="0.25">
      <c r="B332" s="42"/>
      <c r="H332" s="22"/>
    </row>
    <row r="333" spans="1:8" outlineLevel="1" x14ac:dyDescent="0.25">
      <c r="B333" s="42"/>
      <c r="H333" s="22"/>
    </row>
    <row r="334" spans="1:8" outlineLevel="1" x14ac:dyDescent="0.25">
      <c r="B334" s="42"/>
      <c r="H334" s="22"/>
    </row>
    <row r="335" spans="1:8" outlineLevel="1" x14ac:dyDescent="0.25">
      <c r="B335" s="42"/>
      <c r="H335" s="22"/>
    </row>
    <row r="336" spans="1:8" outlineLevel="1" x14ac:dyDescent="0.25">
      <c r="B336" s="42"/>
      <c r="H336" s="22"/>
    </row>
    <row r="337" spans="2:8" outlineLevel="1" x14ac:dyDescent="0.25">
      <c r="B337" s="42"/>
      <c r="H337" s="22"/>
    </row>
    <row r="338" spans="2:8" outlineLevel="1" x14ac:dyDescent="0.25">
      <c r="B338" s="42"/>
      <c r="H338" s="22"/>
    </row>
    <row r="339" spans="2:8" outlineLevel="1" x14ac:dyDescent="0.25">
      <c r="B339" s="42"/>
      <c r="H339" s="22"/>
    </row>
    <row r="340" spans="2:8" outlineLevel="1" x14ac:dyDescent="0.25">
      <c r="B340" s="42"/>
      <c r="H340" s="22"/>
    </row>
    <row r="341" spans="2:8" outlineLevel="1" x14ac:dyDescent="0.25">
      <c r="B341" s="42"/>
      <c r="H341" s="22"/>
    </row>
    <row r="342" spans="2:8" outlineLevel="1" x14ac:dyDescent="0.25">
      <c r="B342" s="42"/>
      <c r="H342" s="22"/>
    </row>
    <row r="343" spans="2:8" outlineLevel="1" x14ac:dyDescent="0.25">
      <c r="B343" s="42"/>
      <c r="H343" s="22"/>
    </row>
    <row r="344" spans="2:8" outlineLevel="1" x14ac:dyDescent="0.25">
      <c r="B344" s="42"/>
      <c r="H344" s="22"/>
    </row>
    <row r="345" spans="2:8" outlineLevel="1" x14ac:dyDescent="0.25">
      <c r="B345" s="42"/>
      <c r="H345" s="22"/>
    </row>
    <row r="346" spans="2:8" outlineLevel="1" x14ac:dyDescent="0.25">
      <c r="B346" s="42"/>
      <c r="H346" s="22"/>
    </row>
    <row r="347" spans="2:8" outlineLevel="1" x14ac:dyDescent="0.25">
      <c r="B347" s="42"/>
      <c r="H347" s="22"/>
    </row>
    <row r="348" spans="2:8" outlineLevel="1" x14ac:dyDescent="0.25">
      <c r="B348" s="42"/>
      <c r="H348" s="22"/>
    </row>
    <row r="349" spans="2:8" outlineLevel="1" x14ac:dyDescent="0.25">
      <c r="B349" s="42"/>
      <c r="H349" s="22"/>
    </row>
    <row r="350" spans="2:8" outlineLevel="1" x14ac:dyDescent="0.25">
      <c r="B350" s="42"/>
      <c r="H350" s="22"/>
    </row>
    <row r="351" spans="2:8" outlineLevel="1" x14ac:dyDescent="0.25">
      <c r="B351" s="42"/>
      <c r="H351" s="22"/>
    </row>
    <row r="352" spans="2:8" outlineLevel="1" x14ac:dyDescent="0.25">
      <c r="B352" s="42"/>
      <c r="H352" s="22"/>
    </row>
    <row r="353" spans="2:8" outlineLevel="1" x14ac:dyDescent="0.25">
      <c r="B353" s="42"/>
      <c r="H353" s="22"/>
    </row>
    <row r="354" spans="2:8" outlineLevel="1" x14ac:dyDescent="0.25">
      <c r="B354" s="42"/>
      <c r="H354" s="22"/>
    </row>
    <row r="355" spans="2:8" outlineLevel="1" x14ac:dyDescent="0.25">
      <c r="B355" s="42"/>
      <c r="H355" s="22"/>
    </row>
    <row r="356" spans="2:8" outlineLevel="1" x14ac:dyDescent="0.25">
      <c r="B356" s="42"/>
      <c r="H356" s="22"/>
    </row>
    <row r="357" spans="2:8" outlineLevel="1" x14ac:dyDescent="0.25">
      <c r="B357" s="42"/>
      <c r="H357" s="22"/>
    </row>
    <row r="358" spans="2:8" outlineLevel="1" x14ac:dyDescent="0.25">
      <c r="B358" s="42"/>
      <c r="H358" s="22"/>
    </row>
    <row r="359" spans="2:8" outlineLevel="1" x14ac:dyDescent="0.25">
      <c r="B359" s="42"/>
      <c r="H359" s="22"/>
    </row>
    <row r="360" spans="2:8" outlineLevel="1" x14ac:dyDescent="0.25">
      <c r="B360" s="42"/>
      <c r="H360" s="22"/>
    </row>
    <row r="361" spans="2:8" outlineLevel="1" x14ac:dyDescent="0.25">
      <c r="B361" s="42"/>
      <c r="H361" s="22"/>
    </row>
    <row r="362" spans="2:8" outlineLevel="1" x14ac:dyDescent="0.25">
      <c r="B362" s="42"/>
      <c r="H362" s="22"/>
    </row>
    <row r="363" spans="2:8" outlineLevel="1" x14ac:dyDescent="0.25">
      <c r="B363" s="42"/>
      <c r="H363" s="22"/>
    </row>
    <row r="364" spans="2:8" outlineLevel="1" x14ac:dyDescent="0.25">
      <c r="B364" s="42"/>
      <c r="H364" s="22"/>
    </row>
    <row r="365" spans="2:8" outlineLevel="1" x14ac:dyDescent="0.25">
      <c r="B365" s="42"/>
      <c r="H365" s="22"/>
    </row>
    <row r="366" spans="2:8" x14ac:dyDescent="0.25">
      <c r="H366" s="22"/>
    </row>
    <row r="367" spans="2:8" x14ac:dyDescent="0.25">
      <c r="H367" s="22"/>
    </row>
    <row r="368" spans="2:8" x14ac:dyDescent="0.25">
      <c r="H368" s="22"/>
    </row>
    <row r="369" spans="8:8" x14ac:dyDescent="0.25">
      <c r="H369" s="22"/>
    </row>
    <row r="370" spans="8:8" x14ac:dyDescent="0.25">
      <c r="H370" s="22"/>
    </row>
    <row r="371" spans="8:8" x14ac:dyDescent="0.25">
      <c r="H371" s="22"/>
    </row>
    <row r="372" spans="8:8" x14ac:dyDescent="0.25">
      <c r="H372" s="22"/>
    </row>
    <row r="373" spans="8:8" x14ac:dyDescent="0.25">
      <c r="H373" s="22"/>
    </row>
    <row r="374" spans="8:8" x14ac:dyDescent="0.25">
      <c r="H374" s="22"/>
    </row>
    <row r="375" spans="8:8" x14ac:dyDescent="0.25">
      <c r="H375" s="22"/>
    </row>
    <row r="376" spans="8:8" x14ac:dyDescent="0.25">
      <c r="H376" s="22"/>
    </row>
    <row r="377" spans="8:8" x14ac:dyDescent="0.25">
      <c r="H377" s="22"/>
    </row>
    <row r="378" spans="8:8" x14ac:dyDescent="0.25">
      <c r="H378" s="22"/>
    </row>
    <row r="379" spans="8:8" x14ac:dyDescent="0.25">
      <c r="H379" s="22"/>
    </row>
    <row r="380" spans="8:8" x14ac:dyDescent="0.25">
      <c r="H380" s="22"/>
    </row>
    <row r="381" spans="8:8" x14ac:dyDescent="0.25">
      <c r="H381" s="22"/>
    </row>
    <row r="382" spans="8:8" x14ac:dyDescent="0.25">
      <c r="H382" s="22"/>
    </row>
    <row r="383" spans="8:8" x14ac:dyDescent="0.25">
      <c r="H383" s="22"/>
    </row>
    <row r="384" spans="8:8" x14ac:dyDescent="0.25">
      <c r="H384" s="22"/>
    </row>
    <row r="385" spans="8:8" x14ac:dyDescent="0.25">
      <c r="H385" s="22"/>
    </row>
    <row r="386" spans="8:8" x14ac:dyDescent="0.25">
      <c r="H386" s="22"/>
    </row>
    <row r="387" spans="8:8" x14ac:dyDescent="0.25">
      <c r="H387" s="22"/>
    </row>
    <row r="388" spans="8:8" x14ac:dyDescent="0.25">
      <c r="H388" s="22"/>
    </row>
    <row r="389" spans="8:8" x14ac:dyDescent="0.25">
      <c r="H389" s="22"/>
    </row>
    <row r="390" spans="8:8" x14ac:dyDescent="0.25">
      <c r="H390" s="22"/>
    </row>
    <row r="391" spans="8:8" x14ac:dyDescent="0.25">
      <c r="H391" s="22"/>
    </row>
    <row r="392" spans="8:8" x14ac:dyDescent="0.25">
      <c r="H392" s="22"/>
    </row>
    <row r="393" spans="8:8" x14ac:dyDescent="0.25">
      <c r="H393" s="22"/>
    </row>
    <row r="394" spans="8:8" x14ac:dyDescent="0.25">
      <c r="H394" s="22"/>
    </row>
    <row r="395" spans="8:8" x14ac:dyDescent="0.25">
      <c r="H395" s="22"/>
    </row>
    <row r="396" spans="8:8" x14ac:dyDescent="0.25">
      <c r="H396" s="22"/>
    </row>
    <row r="397" spans="8:8" x14ac:dyDescent="0.25">
      <c r="H397" s="22"/>
    </row>
    <row r="398" spans="8:8" x14ac:dyDescent="0.25">
      <c r="H398" s="22"/>
    </row>
    <row r="399" spans="8:8" x14ac:dyDescent="0.25">
      <c r="H399" s="22"/>
    </row>
    <row r="400" spans="8:8" x14ac:dyDescent="0.25">
      <c r="H400" s="22"/>
    </row>
    <row r="401" spans="8:8" x14ac:dyDescent="0.25">
      <c r="H401" s="22"/>
    </row>
    <row r="402" spans="8:8" x14ac:dyDescent="0.25">
      <c r="H402" s="22"/>
    </row>
    <row r="403" spans="8:8" x14ac:dyDescent="0.25">
      <c r="H403" s="22"/>
    </row>
    <row r="404" spans="8:8" x14ac:dyDescent="0.25">
      <c r="H404" s="22"/>
    </row>
    <row r="405" spans="8:8" x14ac:dyDescent="0.25">
      <c r="H405" s="22"/>
    </row>
    <row r="406" spans="8:8" x14ac:dyDescent="0.25">
      <c r="H406" s="22"/>
    </row>
    <row r="407" spans="8:8" x14ac:dyDescent="0.25">
      <c r="H407" s="22"/>
    </row>
    <row r="408" spans="8:8" x14ac:dyDescent="0.25">
      <c r="H408" s="22"/>
    </row>
    <row r="409" spans="8:8" x14ac:dyDescent="0.25">
      <c r="H409" s="22"/>
    </row>
    <row r="410" spans="8:8" x14ac:dyDescent="0.25">
      <c r="H410" s="22"/>
    </row>
    <row r="411" spans="8:8" x14ac:dyDescent="0.25">
      <c r="H411" s="22"/>
    </row>
    <row r="412" spans="8:8" x14ac:dyDescent="0.25">
      <c r="H412" s="22"/>
    </row>
    <row r="413" spans="8:8" x14ac:dyDescent="0.25">
      <c r="H413" s="22"/>
    </row>
  </sheetData>
  <phoneticPr fontId="37" type="noConversion"/>
  <hyperlinks>
    <hyperlink ref="C16" r:id="rId1" xr:uid="{6DB55FB8-51B3-484B-9B6D-5C2B8984DB2D}"/>
    <hyperlink ref="B6" location="'A. ATT General'!A13" display="1. Basic Facts" xr:uid="{D1DA1873-9D0C-4170-83D5-3F8E397345E3}"/>
    <hyperlink ref="B7" location="'A. ATT General'!A26" display="2. Regulatory Summary" xr:uid="{D9ECBA52-D7C2-4AB3-954B-18147559B63B}"/>
    <hyperlink ref="B8" location="'A. ATT General'!A36" display="3. General Cover Pool / Covered Bond Information" xr:uid="{62FBDF24-5FF3-4673-95CD-FC34067F3B7D}"/>
    <hyperlink ref="B9" location="'A. ATT General'!A285" display="4. Compliance Art 14 CBD Check Table" xr:uid="{4218BA7E-93C7-4463-B8C7-269C52D26488}"/>
    <hyperlink ref="B10" location="'A. ATT General'!A311" display="5. References to Capital Requirements Regulation (CRR) 129(1)" xr:uid="{5F0C1220-501C-42C6-BEF1-C2C9C7BC3510}"/>
    <hyperlink ref="B11" location="'A. ATT General'!A319" display="6. Other relevant information" xr:uid="{86EA20F9-1A3B-4B09-B6F2-3AC8D9A26A39}"/>
    <hyperlink ref="B28" r:id="rId2" display="UCITS Compliance" xr:uid="{83327244-FBB4-4F49-83CE-2E51BD8592C0}"/>
    <hyperlink ref="B30" r:id="rId3" display="CRR Compliance (Y/N)" xr:uid="{8A802C3C-A7FC-478A-84EE-BAF9D4E20993}"/>
    <hyperlink ref="B29" r:id="rId4" display="CBD Compliance (Y/N)" xr:uid="{95E7C991-B7DD-4075-9E1F-940AE4D69F90}"/>
    <hyperlink ref="C229" location="'D. Bond List'!A1" display="see &quot;D. Bond List&quot;" xr:uid="{28316948-481C-40E4-88C5-B56AA10E5415}"/>
    <hyperlink ref="C307" location="'B. ATT Mortgage Assets'!A179" display="Mortgage Assets" xr:uid="{E46F3090-4240-4882-B6E5-D4DA98CC836A}"/>
    <hyperlink ref="C291" location="'B. ATT Mortgage Assets'!A43" display="43 Mortgage Assets" xr:uid="{8FF28924-462D-47F8-B581-8F20A2C91D1E}"/>
    <hyperlink ref="C296" location="'B. ATT Mortgage Assets'!A149" display="149 Mortgage Assets" xr:uid="{8A6484D2-6B33-46AE-AD88-1A8F48CB8431}"/>
    <hyperlink ref="C302" location="'C. ATT Glossary'!C18" display="Derivate" xr:uid="{7AB29D1E-08D1-4F3E-AE04-67E544754F8F}"/>
    <hyperlink ref="C305" location="'D. Bond List'!I2" display="Bond List" xr:uid="{99E3C257-BBF9-436C-8764-016435054FC8}"/>
    <hyperlink ref="D301" location="'B. ATT Mortgage Assets'!A316" display="Commercial Mortgage Assets" xr:uid="{CCD7641F-B90A-478F-A188-6ED3362045AE}"/>
    <hyperlink ref="C301" location="'B. ATT Mortgage Assets'!A237" display="Residential Mortgage Assets" xr:uid="{2432CB6F-D8B3-41EF-9C7B-BC96B5C18A58}"/>
    <hyperlink ref="C306" location="'A. ATT General'!A44" display="'A. ATT General'!A44" xr:uid="{BC94C963-A311-4A12-A7D0-085F535020F8}"/>
    <hyperlink ref="C294" location="'C. ATT Glossary'!C20" display="Valuation Method" xr:uid="{773D94E1-D5AA-43E5-89DB-8EE5D8DF3380}"/>
    <hyperlink ref="C297" location="'A. ATT General'!A111" display="'A. ATT General'!A111" xr:uid="{25517E6B-2D42-48A8-8C5E-A36075F8E62D}"/>
    <hyperlink ref="C288" location="'A. ATT General'!A38" display="'A. ATT General'!A38" xr:uid="{585341FF-1EFB-489A-9D74-53920A1E4BDF}"/>
    <hyperlink ref="C304" location="'A. ATT General'!A88" display="'A. ATT General'!A88" xr:uid="{E2F81864-1DEE-447C-AD26-E7D24D9DB35D}"/>
    <hyperlink ref="C303" location="'A. ATT General'!A65" display="'A. ATT General'!A65" xr:uid="{9601C714-59F9-4D6F-A4D8-D65A36892376}"/>
    <hyperlink ref="C299" location="'A. ATT General'!A137" display="'A. ATT General'!A137" xr:uid="{77044A3B-0663-437B-99DE-9CBD32428D84}"/>
    <hyperlink ref="C298" location="'A. ATT General'!A163" display="'A. ATT General'!A163" xr:uid="{D52A0A4D-9E69-444F-A6D9-3653FEE16FE8}"/>
    <hyperlink ref="C292" location="'A. ATT General'!A52" display="'A. ATT General'!A52" xr:uid="{52DF2721-814E-48F1-B5AB-A99F7988B5C0}"/>
    <hyperlink ref="C289" location="'A. ATT General'!A39" display="'A. ATT General'!A39" xr:uid="{598BE5E2-C7CD-43E7-8F33-D9A87C60D70A}"/>
    <hyperlink ref="C293" location="'B. ATT Mortgage Assets'!A186" display="186 Residential Mortgage Assets" xr:uid="{DC15B5F6-63E3-4017-A0BF-6476F118484C}"/>
    <hyperlink ref="D307" location="'B2. ATT Public Sector Assets'!A166" display="166 Public Sector Assets" xr:uid="{C44CD904-48A2-433B-82D1-E1BEF4914829}"/>
    <hyperlink ref="D293" location="'B. ATT Mortgage Assets'!A287" display="287 Commercial Mortgage Assets" xr:uid="{990DB927-5C70-4EC7-9749-233875A31712}"/>
    <hyperlink ref="C290" location="'D. Bond List'!A1" display="BondList" xr:uid="{1188AC82-540E-4B86-BFCF-AAAB5B23D0E6}"/>
  </hyperlinks>
  <pageMargins left="0.70866141732283472" right="0.70866141732283472" top="0.74803149606299213" bottom="0.74803149606299213" header="0.31496062992125984" footer="0.31496062992125984"/>
  <pageSetup paperSize="9" scale="50" fitToHeight="0" orientation="landscape" r:id="rId5"/>
  <headerFooter>
    <oddHeader>&amp;R&amp;G</oddHeader>
  </headerFooter>
  <legacyDrawingHF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sheetPr>
  <dimension ref="A1:N387"/>
  <sheetViews>
    <sheetView zoomScale="80" zoomScaleNormal="80" workbookViewId="0">
      <selection activeCell="C376" sqref="C376"/>
    </sheetView>
  </sheetViews>
  <sheetFormatPr baseColWidth="10" defaultColWidth="8.85546875" defaultRowHeight="15" outlineLevelRow="1" x14ac:dyDescent="0.25"/>
  <cols>
    <col min="1" max="1" width="13.85546875" style="24" customWidth="1"/>
    <col min="2" max="2" width="60.85546875" style="24" customWidth="1"/>
    <col min="3" max="3" width="41" style="24" customWidth="1"/>
    <col min="4" max="4" width="40.85546875" style="24" customWidth="1"/>
    <col min="5" max="5" width="6.7109375" style="24" customWidth="1"/>
    <col min="6" max="6" width="41.5703125" style="24" customWidth="1"/>
    <col min="7" max="7" width="41.5703125" style="22" customWidth="1"/>
    <col min="8" max="16384" width="8.85546875" style="43"/>
  </cols>
  <sheetData>
    <row r="1" spans="1:7" ht="31.5" x14ac:dyDescent="0.25">
      <c r="A1" s="21" t="s">
        <v>309</v>
      </c>
      <c r="B1" s="21"/>
      <c r="C1" s="22"/>
      <c r="D1" s="22"/>
      <c r="E1" s="22"/>
      <c r="F1" s="45"/>
    </row>
    <row r="2" spans="1:7" ht="15.75" thickBot="1" x14ac:dyDescent="0.3">
      <c r="A2" s="22"/>
      <c r="B2" s="22"/>
      <c r="C2" s="22"/>
      <c r="D2" s="22"/>
      <c r="E2" s="22"/>
      <c r="F2" s="22"/>
    </row>
    <row r="3" spans="1:7" ht="19.5" thickBot="1" x14ac:dyDescent="0.3">
      <c r="A3" s="25"/>
      <c r="B3" s="26" t="s">
        <v>7</v>
      </c>
      <c r="C3" s="27" t="s">
        <v>136</v>
      </c>
      <c r="D3" s="25"/>
      <c r="E3" s="25"/>
      <c r="F3" s="22"/>
      <c r="G3" s="25"/>
    </row>
    <row r="4" spans="1:7" ht="15.75" thickBot="1" x14ac:dyDescent="0.3"/>
    <row r="5" spans="1:7" ht="18.75" x14ac:dyDescent="0.25">
      <c r="A5" s="28"/>
      <c r="B5" s="85" t="s">
        <v>310</v>
      </c>
      <c r="C5" s="28"/>
      <c r="E5" s="29"/>
      <c r="F5" s="29"/>
    </row>
    <row r="6" spans="1:7" x14ac:dyDescent="0.25">
      <c r="B6" s="87" t="s">
        <v>311</v>
      </c>
    </row>
    <row r="7" spans="1:7" x14ac:dyDescent="0.25">
      <c r="B7" s="124" t="s">
        <v>312</v>
      </c>
    </row>
    <row r="8" spans="1:7" ht="15.75" thickBot="1" x14ac:dyDescent="0.3">
      <c r="B8" s="86" t="s">
        <v>313</v>
      </c>
    </row>
    <row r="9" spans="1:7" x14ac:dyDescent="0.25">
      <c r="B9" s="30"/>
    </row>
    <row r="10" spans="1:7" ht="49.5" customHeight="1" x14ac:dyDescent="0.25">
      <c r="A10" s="26" t="s">
        <v>15</v>
      </c>
      <c r="B10" s="26" t="s">
        <v>311</v>
      </c>
      <c r="C10" s="83"/>
      <c r="D10" s="83"/>
      <c r="E10" s="83"/>
      <c r="F10" s="83"/>
      <c r="G10" s="84"/>
    </row>
    <row r="11" spans="1:7" ht="15" customHeight="1" x14ac:dyDescent="0.25">
      <c r="A11" s="78"/>
      <c r="B11" s="79" t="s">
        <v>314</v>
      </c>
      <c r="C11" s="78" t="s">
        <v>47</v>
      </c>
      <c r="D11" s="78"/>
      <c r="E11" s="78"/>
      <c r="F11" s="81" t="s">
        <v>315</v>
      </c>
      <c r="G11" s="81"/>
    </row>
    <row r="12" spans="1:7" x14ac:dyDescent="0.25">
      <c r="A12" s="24" t="s">
        <v>316</v>
      </c>
      <c r="B12" s="24" t="s">
        <v>317</v>
      </c>
      <c r="C12" s="108">
        <v>2152.8784946405922</v>
      </c>
      <c r="F12" s="39">
        <f>IF($C$15=0,"",IF(C12="[for completion]","",C12/$C$15))</f>
        <v>0.70932376210763548</v>
      </c>
    </row>
    <row r="13" spans="1:7" x14ac:dyDescent="0.25">
      <c r="A13" s="24" t="s">
        <v>318</v>
      </c>
      <c r="B13" s="24" t="s">
        <v>319</v>
      </c>
      <c r="C13" s="108">
        <v>882.2355247229749</v>
      </c>
      <c r="F13" s="39">
        <f>IF($C$15=0,"",IF(C13="[for completion]","",C13/$C$15))</f>
        <v>0.29067623789236452</v>
      </c>
    </row>
    <row r="14" spans="1:7" x14ac:dyDescent="0.25">
      <c r="A14" s="24" t="s">
        <v>320</v>
      </c>
      <c r="B14" s="24" t="s">
        <v>79</v>
      </c>
      <c r="C14" s="108">
        <v>0</v>
      </c>
      <c r="F14" s="39">
        <f>IF($C$15=0,"",IF(C14="[for completion]","",C14/$C$15))</f>
        <v>0</v>
      </c>
    </row>
    <row r="15" spans="1:7" x14ac:dyDescent="0.25">
      <c r="A15" s="24" t="s">
        <v>321</v>
      </c>
      <c r="B15" s="54" t="s">
        <v>81</v>
      </c>
      <c r="C15" s="108">
        <f>SUM(C12:C14)</f>
        <v>3035.114019363567</v>
      </c>
      <c r="F15" s="114">
        <f>SUM(F12:F14)</f>
        <v>1</v>
      </c>
    </row>
    <row r="16" spans="1:7" outlineLevel="1" x14ac:dyDescent="0.25">
      <c r="A16" s="24" t="s">
        <v>322</v>
      </c>
      <c r="B16" s="42" t="s">
        <v>703</v>
      </c>
      <c r="C16" s="108">
        <v>886.62210203999996</v>
      </c>
      <c r="F16" s="39">
        <f t="shared" ref="F16" si="0">IF($C$15=0,"",IF(C16="[for completion]","",C16/$C$15))</f>
        <v>0.29212151384873369</v>
      </c>
    </row>
    <row r="17" spans="1:7" outlineLevel="1" x14ac:dyDescent="0.25">
      <c r="B17" s="42"/>
      <c r="F17" s="39"/>
    </row>
    <row r="18" spans="1:7" outlineLevel="1" x14ac:dyDescent="0.25">
      <c r="B18" s="42"/>
      <c r="F18" s="39"/>
    </row>
    <row r="19" spans="1:7" outlineLevel="1" x14ac:dyDescent="0.25">
      <c r="B19" s="42"/>
      <c r="F19" s="39"/>
    </row>
    <row r="20" spans="1:7" outlineLevel="1" x14ac:dyDescent="0.25">
      <c r="B20" s="42"/>
      <c r="F20" s="39"/>
    </row>
    <row r="21" spans="1:7" outlineLevel="1" x14ac:dyDescent="0.25">
      <c r="B21" s="42"/>
      <c r="F21" s="39"/>
    </row>
    <row r="22" spans="1:7" outlineLevel="1" x14ac:dyDescent="0.25">
      <c r="B22" s="42"/>
      <c r="F22" s="39"/>
    </row>
    <row r="23" spans="1:7" outlineLevel="1" x14ac:dyDescent="0.25">
      <c r="B23" s="42"/>
      <c r="F23" s="39"/>
    </row>
    <row r="24" spans="1:7" outlineLevel="1" x14ac:dyDescent="0.25">
      <c r="B24" s="42"/>
      <c r="F24" s="39"/>
    </row>
    <row r="25" spans="1:7" outlineLevel="1" x14ac:dyDescent="0.25">
      <c r="B25" s="42"/>
      <c r="F25" s="39"/>
    </row>
    <row r="26" spans="1:7" outlineLevel="1" x14ac:dyDescent="0.25">
      <c r="B26" s="42"/>
      <c r="C26" s="73"/>
      <c r="D26" s="73"/>
      <c r="E26" s="73"/>
      <c r="F26" s="39"/>
    </row>
    <row r="27" spans="1:7" ht="15" customHeight="1" x14ac:dyDescent="0.25">
      <c r="A27" s="78"/>
      <c r="B27" s="79" t="s">
        <v>323</v>
      </c>
      <c r="C27" s="78" t="s">
        <v>324</v>
      </c>
      <c r="D27" s="78" t="s">
        <v>325</v>
      </c>
      <c r="E27" s="80"/>
      <c r="F27" s="78" t="s">
        <v>326</v>
      </c>
      <c r="G27" s="81"/>
    </row>
    <row r="28" spans="1:7" x14ac:dyDescent="0.25">
      <c r="A28" s="24" t="s">
        <v>327</v>
      </c>
      <c r="B28" s="24" t="s">
        <v>328</v>
      </c>
      <c r="C28" s="118">
        <v>11167.625950760001</v>
      </c>
      <c r="D28" s="118">
        <v>461.37404923999998</v>
      </c>
      <c r="F28" s="118">
        <f>C28+D28</f>
        <v>11629</v>
      </c>
    </row>
    <row r="29" spans="1:7" outlineLevel="1" x14ac:dyDescent="0.25">
      <c r="A29" s="24" t="s">
        <v>329</v>
      </c>
      <c r="B29" s="32" t="s">
        <v>330</v>
      </c>
      <c r="C29" s="24" t="s">
        <v>686</v>
      </c>
      <c r="D29" s="24" t="s">
        <v>686</v>
      </c>
      <c r="F29" s="24" t="s">
        <v>686</v>
      </c>
    </row>
    <row r="30" spans="1:7" outlineLevel="1" x14ac:dyDescent="0.25">
      <c r="A30" s="24" t="s">
        <v>331</v>
      </c>
      <c r="B30" s="32" t="s">
        <v>332</v>
      </c>
      <c r="C30" s="24" t="s">
        <v>686</v>
      </c>
      <c r="D30" s="24" t="s">
        <v>686</v>
      </c>
      <c r="F30" s="24" t="s">
        <v>686</v>
      </c>
    </row>
    <row r="31" spans="1:7" outlineLevel="1" x14ac:dyDescent="0.25">
      <c r="A31" s="24" t="s">
        <v>333</v>
      </c>
      <c r="B31" s="32"/>
    </row>
    <row r="32" spans="1:7" outlineLevel="1" x14ac:dyDescent="0.25">
      <c r="A32" s="24" t="s">
        <v>334</v>
      </c>
      <c r="B32" s="32"/>
    </row>
    <row r="33" spans="1:7" outlineLevel="1" x14ac:dyDescent="0.25">
      <c r="A33" s="24" t="s">
        <v>335</v>
      </c>
      <c r="B33" s="32"/>
    </row>
    <row r="34" spans="1:7" outlineLevel="1" x14ac:dyDescent="0.25">
      <c r="A34" s="24" t="s">
        <v>336</v>
      </c>
      <c r="B34" s="32"/>
    </row>
    <row r="35" spans="1:7" ht="15" customHeight="1" x14ac:dyDescent="0.25">
      <c r="A35" s="78"/>
      <c r="B35" s="79" t="s">
        <v>337</v>
      </c>
      <c r="C35" s="78" t="s">
        <v>338</v>
      </c>
      <c r="D35" s="78" t="s">
        <v>339</v>
      </c>
      <c r="E35" s="80"/>
      <c r="F35" s="81" t="s">
        <v>315</v>
      </c>
      <c r="G35" s="81"/>
    </row>
    <row r="36" spans="1:7" x14ac:dyDescent="0.25">
      <c r="A36" s="24" t="s">
        <v>340</v>
      </c>
      <c r="B36" s="24" t="s">
        <v>341</v>
      </c>
      <c r="C36" s="108">
        <v>11167.625950760001</v>
      </c>
      <c r="D36" s="108">
        <v>461.37404923999998</v>
      </c>
      <c r="E36" s="108"/>
      <c r="F36" s="108">
        <v>9.1800002099566793</v>
      </c>
    </row>
    <row r="37" spans="1:7" outlineLevel="1" x14ac:dyDescent="0.25">
      <c r="A37" s="24" t="s">
        <v>342</v>
      </c>
    </row>
    <row r="38" spans="1:7" outlineLevel="1" x14ac:dyDescent="0.25">
      <c r="A38" s="24" t="s">
        <v>343</v>
      </c>
    </row>
    <row r="39" spans="1:7" outlineLevel="1" x14ac:dyDescent="0.25">
      <c r="A39" s="24" t="s">
        <v>344</v>
      </c>
    </row>
    <row r="40" spans="1:7" outlineLevel="1" x14ac:dyDescent="0.25">
      <c r="A40" s="24" t="s">
        <v>345</v>
      </c>
    </row>
    <row r="41" spans="1:7" outlineLevel="1" x14ac:dyDescent="0.25">
      <c r="A41" s="24" t="s">
        <v>346</v>
      </c>
    </row>
    <row r="42" spans="1:7" outlineLevel="1" x14ac:dyDescent="0.25">
      <c r="A42" s="24" t="s">
        <v>347</v>
      </c>
    </row>
    <row r="43" spans="1:7" x14ac:dyDescent="0.25">
      <c r="A43" s="78"/>
      <c r="B43" s="79" t="s">
        <v>348</v>
      </c>
      <c r="C43" s="78" t="s">
        <v>338</v>
      </c>
      <c r="D43" s="78" t="s">
        <v>339</v>
      </c>
      <c r="E43" s="80"/>
      <c r="F43" s="81" t="s">
        <v>315</v>
      </c>
      <c r="G43" s="81"/>
    </row>
    <row r="44" spans="1:7" x14ac:dyDescent="0.25">
      <c r="A44" s="24" t="s">
        <v>349</v>
      </c>
      <c r="B44" s="55" t="s">
        <v>350</v>
      </c>
      <c r="C44" s="120">
        <v>99.999999999999986</v>
      </c>
      <c r="D44" s="120">
        <v>100</v>
      </c>
      <c r="E44" s="108"/>
      <c r="F44" s="120">
        <f>SUM(F45:F72)</f>
        <v>100</v>
      </c>
      <c r="G44" s="24"/>
    </row>
    <row r="45" spans="1:7" x14ac:dyDescent="0.25">
      <c r="A45" s="24" t="s">
        <v>351</v>
      </c>
      <c r="B45" s="24" t="s">
        <v>352</v>
      </c>
      <c r="C45" s="108">
        <v>98.486451839659438</v>
      </c>
      <c r="D45" s="108">
        <v>56.98332014921219</v>
      </c>
      <c r="E45" s="108"/>
      <c r="F45" s="108">
        <v>86.717671074643178</v>
      </c>
      <c r="G45" s="24"/>
    </row>
    <row r="46" spans="1:7" x14ac:dyDescent="0.25">
      <c r="A46" s="24" t="s">
        <v>353</v>
      </c>
      <c r="B46" s="24" t="s">
        <v>354</v>
      </c>
      <c r="C46" s="108">
        <v>0</v>
      </c>
      <c r="D46" s="108">
        <v>1.7894892007389223</v>
      </c>
      <c r="E46" s="108"/>
      <c r="F46" s="108">
        <v>0.52187556047157213</v>
      </c>
      <c r="G46" s="24"/>
    </row>
    <row r="47" spans="1:7" x14ac:dyDescent="0.25">
      <c r="A47" s="24" t="s">
        <v>355</v>
      </c>
      <c r="B47" s="24" t="s">
        <v>356</v>
      </c>
      <c r="C47" s="108">
        <v>0</v>
      </c>
      <c r="D47" s="108">
        <v>0</v>
      </c>
      <c r="E47" s="108"/>
      <c r="F47" s="108">
        <v>0</v>
      </c>
      <c r="G47" s="24"/>
    </row>
    <row r="48" spans="1:7" x14ac:dyDescent="0.25">
      <c r="A48" s="24" t="s">
        <v>357</v>
      </c>
      <c r="B48" s="24" t="s">
        <v>358</v>
      </c>
      <c r="C48" s="108">
        <v>0</v>
      </c>
      <c r="D48" s="108">
        <v>0</v>
      </c>
      <c r="E48" s="108"/>
      <c r="F48" s="108">
        <v>0</v>
      </c>
      <c r="G48" s="24"/>
    </row>
    <row r="49" spans="1:7" x14ac:dyDescent="0.25">
      <c r="A49" s="24" t="s">
        <v>359</v>
      </c>
      <c r="B49" s="24" t="s">
        <v>360</v>
      </c>
      <c r="C49" s="108">
        <v>0</v>
      </c>
      <c r="D49" s="108">
        <v>0</v>
      </c>
      <c r="E49" s="108"/>
      <c r="F49" s="108">
        <v>0</v>
      </c>
      <c r="G49" s="24"/>
    </row>
    <row r="50" spans="1:7" x14ac:dyDescent="0.25">
      <c r="A50" s="24" t="s">
        <v>361</v>
      </c>
      <c r="B50" s="24" t="s">
        <v>362</v>
      </c>
      <c r="C50" s="108">
        <v>0</v>
      </c>
      <c r="D50" s="108">
        <v>0</v>
      </c>
      <c r="E50" s="108"/>
      <c r="F50" s="108">
        <v>0</v>
      </c>
      <c r="G50" s="24"/>
    </row>
    <row r="51" spans="1:7" x14ac:dyDescent="0.25">
      <c r="A51" s="24" t="s">
        <v>363</v>
      </c>
      <c r="B51" s="24" t="s">
        <v>364</v>
      </c>
      <c r="C51" s="108">
        <v>0</v>
      </c>
      <c r="D51" s="108">
        <v>0</v>
      </c>
      <c r="E51" s="108"/>
      <c r="F51" s="108">
        <v>0</v>
      </c>
      <c r="G51" s="24"/>
    </row>
    <row r="52" spans="1:7" x14ac:dyDescent="0.25">
      <c r="A52" s="24" t="s">
        <v>365</v>
      </c>
      <c r="B52" s="24" t="s">
        <v>366</v>
      </c>
      <c r="C52" s="108">
        <v>0</v>
      </c>
      <c r="D52" s="108">
        <v>0</v>
      </c>
      <c r="E52" s="108"/>
      <c r="F52" s="108">
        <v>0</v>
      </c>
      <c r="G52" s="24"/>
    </row>
    <row r="53" spans="1:7" x14ac:dyDescent="0.25">
      <c r="A53" s="24" t="s">
        <v>367</v>
      </c>
      <c r="B53" s="24" t="s">
        <v>368</v>
      </c>
      <c r="C53" s="108">
        <v>0</v>
      </c>
      <c r="D53" s="108">
        <v>0</v>
      </c>
      <c r="E53" s="108"/>
      <c r="F53" s="108">
        <v>0</v>
      </c>
      <c r="G53" s="24"/>
    </row>
    <row r="54" spans="1:7" x14ac:dyDescent="0.25">
      <c r="A54" s="24" t="s">
        <v>369</v>
      </c>
      <c r="B54" s="24" t="s">
        <v>370</v>
      </c>
      <c r="C54" s="108">
        <v>0</v>
      </c>
      <c r="D54" s="108">
        <v>0</v>
      </c>
      <c r="E54" s="108"/>
      <c r="F54" s="108">
        <v>0</v>
      </c>
      <c r="G54" s="24"/>
    </row>
    <row r="55" spans="1:7" x14ac:dyDescent="0.25">
      <c r="A55" s="24" t="s">
        <v>371</v>
      </c>
      <c r="B55" s="24" t="s">
        <v>372</v>
      </c>
      <c r="C55" s="108">
        <v>0</v>
      </c>
      <c r="D55" s="108">
        <v>18.264681486340937</v>
      </c>
      <c r="E55" s="108"/>
      <c r="F55" s="108">
        <v>5.6994422318633795</v>
      </c>
      <c r="G55" s="24"/>
    </row>
    <row r="56" spans="1:7" x14ac:dyDescent="0.25">
      <c r="A56" s="24" t="s">
        <v>373</v>
      </c>
      <c r="B56" s="24" t="s">
        <v>374</v>
      </c>
      <c r="C56" s="108">
        <v>0</v>
      </c>
      <c r="D56" s="108">
        <v>0</v>
      </c>
      <c r="E56" s="108"/>
      <c r="F56" s="108">
        <v>0</v>
      </c>
      <c r="G56" s="24"/>
    </row>
    <row r="57" spans="1:7" x14ac:dyDescent="0.25">
      <c r="A57" s="24" t="s">
        <v>375</v>
      </c>
      <c r="B57" s="24" t="s">
        <v>376</v>
      </c>
      <c r="C57" s="108">
        <v>1.5135481603405501</v>
      </c>
      <c r="D57" s="108">
        <v>22.962509163707949</v>
      </c>
      <c r="E57" s="108"/>
      <c r="F57" s="108">
        <v>7.0610111330218777</v>
      </c>
      <c r="G57" s="24"/>
    </row>
    <row r="58" spans="1:7" x14ac:dyDescent="0.25">
      <c r="A58" s="24" t="s">
        <v>377</v>
      </c>
      <c r="B58" s="24" t="s">
        <v>378</v>
      </c>
      <c r="C58" s="108">
        <v>0</v>
      </c>
      <c r="D58" s="108">
        <v>0</v>
      </c>
      <c r="E58" s="108"/>
      <c r="F58" s="108">
        <v>0</v>
      </c>
      <c r="G58" s="24"/>
    </row>
    <row r="59" spans="1:7" x14ac:dyDescent="0.25">
      <c r="A59" s="24" t="s">
        <v>379</v>
      </c>
      <c r="B59" s="24" t="s">
        <v>380</v>
      </c>
      <c r="C59" s="108">
        <v>0</v>
      </c>
      <c r="D59" s="108">
        <v>0</v>
      </c>
      <c r="E59" s="108"/>
      <c r="F59" s="108">
        <v>0</v>
      </c>
      <c r="G59" s="24"/>
    </row>
    <row r="60" spans="1:7" x14ac:dyDescent="0.25">
      <c r="A60" s="24" t="s">
        <v>381</v>
      </c>
      <c r="B60" s="24" t="s">
        <v>382</v>
      </c>
      <c r="C60" s="108">
        <v>0</v>
      </c>
      <c r="D60" s="108">
        <v>0</v>
      </c>
      <c r="E60" s="108"/>
      <c r="F60" s="108">
        <v>0</v>
      </c>
      <c r="G60" s="24"/>
    </row>
    <row r="61" spans="1:7" x14ac:dyDescent="0.25">
      <c r="A61" s="24" t="s">
        <v>383</v>
      </c>
      <c r="B61" s="24" t="s">
        <v>384</v>
      </c>
      <c r="C61" s="108">
        <v>0</v>
      </c>
      <c r="D61" s="108">
        <v>0</v>
      </c>
      <c r="E61" s="108"/>
      <c r="F61" s="108">
        <v>0</v>
      </c>
      <c r="G61" s="24"/>
    </row>
    <row r="62" spans="1:7" x14ac:dyDescent="0.25">
      <c r="A62" s="24" t="s">
        <v>385</v>
      </c>
      <c r="B62" s="24" t="s">
        <v>386</v>
      </c>
      <c r="C62" s="108">
        <v>0</v>
      </c>
      <c r="D62" s="108">
        <v>0</v>
      </c>
      <c r="E62" s="108"/>
      <c r="F62" s="108">
        <v>0</v>
      </c>
      <c r="G62" s="24"/>
    </row>
    <row r="63" spans="1:7" x14ac:dyDescent="0.25">
      <c r="A63" s="24" t="s">
        <v>387</v>
      </c>
      <c r="B63" s="24" t="s">
        <v>388</v>
      </c>
      <c r="C63" s="108">
        <v>0</v>
      </c>
      <c r="D63" s="108">
        <v>0</v>
      </c>
      <c r="E63" s="108"/>
      <c r="F63" s="108">
        <v>0</v>
      </c>
      <c r="G63" s="24"/>
    </row>
    <row r="64" spans="1:7" x14ac:dyDescent="0.25">
      <c r="A64" s="24" t="s">
        <v>389</v>
      </c>
      <c r="B64" s="24" t="s">
        <v>390</v>
      </c>
      <c r="C64" s="108">
        <v>0</v>
      </c>
      <c r="D64" s="108">
        <v>0</v>
      </c>
      <c r="E64" s="108"/>
      <c r="F64" s="108">
        <v>0</v>
      </c>
      <c r="G64" s="24"/>
    </row>
    <row r="65" spans="1:7" x14ac:dyDescent="0.25">
      <c r="A65" s="24" t="s">
        <v>391</v>
      </c>
      <c r="B65" s="24" t="s">
        <v>392</v>
      </c>
      <c r="C65" s="108">
        <v>0</v>
      </c>
      <c r="D65" s="108">
        <v>0</v>
      </c>
      <c r="E65" s="108"/>
      <c r="F65" s="108">
        <v>0</v>
      </c>
      <c r="G65" s="24"/>
    </row>
    <row r="66" spans="1:7" x14ac:dyDescent="0.25">
      <c r="A66" s="24" t="s">
        <v>393</v>
      </c>
      <c r="B66" s="24" t="s">
        <v>394</v>
      </c>
      <c r="C66" s="108">
        <v>0</v>
      </c>
      <c r="D66" s="108">
        <v>0</v>
      </c>
      <c r="E66" s="108"/>
      <c r="F66" s="108">
        <v>0</v>
      </c>
      <c r="G66" s="24"/>
    </row>
    <row r="67" spans="1:7" x14ac:dyDescent="0.25">
      <c r="A67" s="24" t="s">
        <v>395</v>
      </c>
      <c r="B67" s="24" t="s">
        <v>396</v>
      </c>
      <c r="C67" s="108">
        <v>0</v>
      </c>
      <c r="D67" s="108">
        <v>0</v>
      </c>
      <c r="E67" s="108"/>
      <c r="F67" s="108">
        <v>0</v>
      </c>
      <c r="G67" s="24"/>
    </row>
    <row r="68" spans="1:7" x14ac:dyDescent="0.25">
      <c r="A68" s="24" t="s">
        <v>397</v>
      </c>
      <c r="B68" s="24" t="s">
        <v>398</v>
      </c>
      <c r="C68" s="108">
        <v>0</v>
      </c>
      <c r="D68" s="108">
        <v>0</v>
      </c>
      <c r="E68" s="108"/>
      <c r="F68" s="108">
        <v>0</v>
      </c>
      <c r="G68" s="24"/>
    </row>
    <row r="69" spans="1:7" x14ac:dyDescent="0.25">
      <c r="A69" s="24" t="s">
        <v>399</v>
      </c>
      <c r="B69" s="24" t="s">
        <v>400</v>
      </c>
      <c r="C69" s="108">
        <v>0</v>
      </c>
      <c r="D69" s="108">
        <v>0</v>
      </c>
      <c r="E69" s="108"/>
      <c r="F69" s="108">
        <v>0</v>
      </c>
      <c r="G69" s="24"/>
    </row>
    <row r="70" spans="1:7" x14ac:dyDescent="0.25">
      <c r="A70" s="24" t="s">
        <v>401</v>
      </c>
      <c r="B70" s="24" t="s">
        <v>402</v>
      </c>
      <c r="C70" s="108">
        <v>0</v>
      </c>
      <c r="D70" s="108">
        <v>0</v>
      </c>
      <c r="E70" s="108"/>
      <c r="F70" s="108">
        <v>0</v>
      </c>
      <c r="G70" s="24"/>
    </row>
    <row r="71" spans="1:7" x14ac:dyDescent="0.25">
      <c r="A71" s="24" t="s">
        <v>403</v>
      </c>
      <c r="B71" s="24" t="s">
        <v>404</v>
      </c>
      <c r="C71" s="108">
        <v>0</v>
      </c>
      <c r="D71" s="108">
        <v>0</v>
      </c>
      <c r="E71" s="108"/>
      <c r="F71" s="108">
        <v>0</v>
      </c>
      <c r="G71" s="24"/>
    </row>
    <row r="72" spans="1:7" x14ac:dyDescent="0.25">
      <c r="A72" s="24" t="s">
        <v>405</v>
      </c>
      <c r="B72" s="55" t="s">
        <v>218</v>
      </c>
      <c r="C72" s="120">
        <v>0</v>
      </c>
      <c r="D72" s="120">
        <v>0</v>
      </c>
      <c r="E72" s="108"/>
      <c r="F72" s="120">
        <f>SUM(F73:F75)</f>
        <v>0</v>
      </c>
      <c r="G72" s="24"/>
    </row>
    <row r="73" spans="1:7" x14ac:dyDescent="0.25">
      <c r="A73" s="24" t="s">
        <v>407</v>
      </c>
      <c r="B73" s="24" t="s">
        <v>409</v>
      </c>
      <c r="C73" s="108">
        <v>0</v>
      </c>
      <c r="D73" s="108">
        <v>0</v>
      </c>
      <c r="E73" s="108"/>
      <c r="F73" s="108">
        <v>0</v>
      </c>
      <c r="G73" s="24"/>
    </row>
    <row r="74" spans="1:7" x14ac:dyDescent="0.25">
      <c r="A74" s="24" t="s">
        <v>408</v>
      </c>
      <c r="B74" s="24" t="s">
        <v>411</v>
      </c>
      <c r="C74" s="108">
        <v>0</v>
      </c>
      <c r="D74" s="108">
        <v>0</v>
      </c>
      <c r="E74" s="108"/>
      <c r="F74" s="108">
        <v>0</v>
      </c>
      <c r="G74" s="24"/>
    </row>
    <row r="75" spans="1:7" x14ac:dyDescent="0.25">
      <c r="A75" s="24" t="s">
        <v>410</v>
      </c>
      <c r="B75" s="24" t="s">
        <v>413</v>
      </c>
      <c r="C75" s="108">
        <v>0</v>
      </c>
      <c r="D75" s="108">
        <v>0</v>
      </c>
      <c r="E75" s="108"/>
      <c r="F75" s="108">
        <v>0</v>
      </c>
      <c r="G75" s="24"/>
    </row>
    <row r="76" spans="1:7" x14ac:dyDescent="0.25">
      <c r="A76" s="24" t="s">
        <v>412</v>
      </c>
      <c r="B76" s="55" t="s">
        <v>79</v>
      </c>
      <c r="C76" s="120">
        <v>0</v>
      </c>
      <c r="D76" s="120">
        <v>0</v>
      </c>
      <c r="E76" s="108"/>
      <c r="F76" s="120">
        <f>SUM(F77:F87)</f>
        <v>0</v>
      </c>
      <c r="G76" s="24"/>
    </row>
    <row r="77" spans="1:7" x14ac:dyDescent="0.25">
      <c r="A77" s="24" t="s">
        <v>414</v>
      </c>
      <c r="B77" s="34" t="s">
        <v>220</v>
      </c>
      <c r="C77" s="108">
        <v>0</v>
      </c>
      <c r="D77" s="108">
        <v>0</v>
      </c>
      <c r="E77" s="108"/>
      <c r="F77" s="108">
        <v>0</v>
      </c>
      <c r="G77" s="24"/>
    </row>
    <row r="78" spans="1:7" x14ac:dyDescent="0.25">
      <c r="A78" s="24" t="s">
        <v>415</v>
      </c>
      <c r="B78" s="34" t="s">
        <v>406</v>
      </c>
      <c r="C78" s="108">
        <v>0</v>
      </c>
      <c r="D78" s="108">
        <v>0</v>
      </c>
      <c r="E78" s="108"/>
      <c r="F78" s="108">
        <v>0</v>
      </c>
      <c r="G78" s="24"/>
    </row>
    <row r="79" spans="1:7" x14ac:dyDescent="0.25">
      <c r="A79" s="24" t="s">
        <v>416</v>
      </c>
      <c r="B79" s="34" t="s">
        <v>222</v>
      </c>
      <c r="C79" s="108">
        <v>0</v>
      </c>
      <c r="D79" s="108">
        <v>0</v>
      </c>
      <c r="E79" s="108"/>
      <c r="F79" s="108">
        <v>0</v>
      </c>
      <c r="G79" s="24"/>
    </row>
    <row r="80" spans="1:7" x14ac:dyDescent="0.25">
      <c r="A80" s="24" t="s">
        <v>417</v>
      </c>
      <c r="B80" s="34" t="s">
        <v>224</v>
      </c>
      <c r="C80" s="108">
        <v>0</v>
      </c>
      <c r="D80" s="108">
        <v>0</v>
      </c>
      <c r="E80" s="108"/>
      <c r="F80" s="108">
        <v>0</v>
      </c>
      <c r="G80" s="24"/>
    </row>
    <row r="81" spans="1:7" x14ac:dyDescent="0.25">
      <c r="A81" s="24" t="s">
        <v>418</v>
      </c>
      <c r="B81" s="34" t="s">
        <v>226</v>
      </c>
      <c r="C81" s="108">
        <v>0</v>
      </c>
      <c r="D81" s="108">
        <v>0</v>
      </c>
      <c r="E81" s="108"/>
      <c r="F81" s="108">
        <v>0</v>
      </c>
      <c r="G81" s="24"/>
    </row>
    <row r="82" spans="1:7" x14ac:dyDescent="0.25">
      <c r="A82" s="24" t="s">
        <v>419</v>
      </c>
      <c r="B82" s="34" t="s">
        <v>228</v>
      </c>
      <c r="C82" s="108">
        <v>0</v>
      </c>
      <c r="D82" s="108">
        <v>0</v>
      </c>
      <c r="E82" s="108"/>
      <c r="F82" s="108">
        <v>0</v>
      </c>
      <c r="G82" s="24"/>
    </row>
    <row r="83" spans="1:7" x14ac:dyDescent="0.25">
      <c r="A83" s="24" t="s">
        <v>420</v>
      </c>
      <c r="B83" s="34" t="s">
        <v>230</v>
      </c>
      <c r="C83" s="108">
        <v>0</v>
      </c>
      <c r="D83" s="108">
        <v>0</v>
      </c>
      <c r="E83" s="108"/>
      <c r="F83" s="108">
        <v>0</v>
      </c>
      <c r="G83" s="24"/>
    </row>
    <row r="84" spans="1:7" x14ac:dyDescent="0.25">
      <c r="A84" s="24" t="s">
        <v>421</v>
      </c>
      <c r="B84" s="34" t="s">
        <v>232</v>
      </c>
      <c r="C84" s="108">
        <v>0</v>
      </c>
      <c r="D84" s="108">
        <v>0</v>
      </c>
      <c r="E84" s="108"/>
      <c r="F84" s="108">
        <v>0</v>
      </c>
      <c r="G84" s="24"/>
    </row>
    <row r="85" spans="1:7" x14ac:dyDescent="0.25">
      <c r="A85" s="24" t="s">
        <v>422</v>
      </c>
      <c r="B85" s="34" t="s">
        <v>234</v>
      </c>
      <c r="C85" s="108">
        <v>0</v>
      </c>
      <c r="D85" s="108">
        <v>0</v>
      </c>
      <c r="E85" s="108"/>
      <c r="F85" s="108">
        <v>0</v>
      </c>
      <c r="G85" s="24"/>
    </row>
    <row r="86" spans="1:7" x14ac:dyDescent="0.25">
      <c r="A86" s="24" t="s">
        <v>423</v>
      </c>
      <c r="B86" s="34" t="s">
        <v>236</v>
      </c>
      <c r="C86" s="108">
        <v>0</v>
      </c>
      <c r="D86" s="108">
        <v>0</v>
      </c>
      <c r="E86" s="108"/>
      <c r="F86" s="108">
        <v>0</v>
      </c>
      <c r="G86" s="24"/>
    </row>
    <row r="87" spans="1:7" x14ac:dyDescent="0.25">
      <c r="A87" s="24" t="s">
        <v>424</v>
      </c>
      <c r="B87" s="34" t="s">
        <v>79</v>
      </c>
      <c r="C87" s="108">
        <v>0</v>
      </c>
      <c r="D87" s="108">
        <v>0</v>
      </c>
      <c r="E87" s="108"/>
      <c r="F87" s="108">
        <v>0</v>
      </c>
      <c r="G87" s="24"/>
    </row>
    <row r="88" spans="1:7" outlineLevel="1" x14ac:dyDescent="0.25">
      <c r="B88" s="42"/>
      <c r="G88" s="24"/>
    </row>
    <row r="89" spans="1:7" outlineLevel="1" x14ac:dyDescent="0.25">
      <c r="B89" s="42"/>
      <c r="G89" s="24"/>
    </row>
    <row r="90" spans="1:7" outlineLevel="1" x14ac:dyDescent="0.25">
      <c r="B90" s="42"/>
      <c r="G90" s="24"/>
    </row>
    <row r="91" spans="1:7" outlineLevel="1" x14ac:dyDescent="0.25">
      <c r="B91" s="42"/>
      <c r="G91" s="24"/>
    </row>
    <row r="92" spans="1:7" outlineLevel="1" x14ac:dyDescent="0.25">
      <c r="B92" s="42"/>
      <c r="G92" s="24"/>
    </row>
    <row r="93" spans="1:7" outlineLevel="1" x14ac:dyDescent="0.25">
      <c r="B93" s="42"/>
      <c r="G93" s="24"/>
    </row>
    <row r="94" spans="1:7" outlineLevel="1" x14ac:dyDescent="0.25">
      <c r="B94" s="42"/>
      <c r="G94" s="24"/>
    </row>
    <row r="95" spans="1:7" outlineLevel="1" x14ac:dyDescent="0.25">
      <c r="B95" s="42"/>
      <c r="G95" s="24"/>
    </row>
    <row r="96" spans="1:7" outlineLevel="1" x14ac:dyDescent="0.25">
      <c r="B96" s="42"/>
      <c r="G96" s="24"/>
    </row>
    <row r="97" spans="1:7" outlineLevel="1" x14ac:dyDescent="0.25">
      <c r="B97" s="42"/>
      <c r="G97" s="24"/>
    </row>
    <row r="98" spans="1:7" x14ac:dyDescent="0.25">
      <c r="A98" s="78"/>
      <c r="B98" s="79" t="s">
        <v>425</v>
      </c>
      <c r="C98" s="78" t="s">
        <v>338</v>
      </c>
      <c r="D98" s="78" t="s">
        <v>339</v>
      </c>
      <c r="E98" s="80"/>
      <c r="F98" s="81" t="s">
        <v>315</v>
      </c>
      <c r="G98" s="81"/>
    </row>
    <row r="99" spans="1:7" x14ac:dyDescent="0.25">
      <c r="A99" s="24" t="s">
        <v>426</v>
      </c>
      <c r="B99" s="121" t="s">
        <v>352</v>
      </c>
      <c r="C99" s="109">
        <f>SUM(C100:C108)</f>
        <v>100</v>
      </c>
      <c r="D99" s="109">
        <f>SUM(D100:D108)</f>
        <v>100</v>
      </c>
      <c r="E99" s="109"/>
      <c r="F99" s="109">
        <f>SUM(F100:F108)</f>
        <v>100</v>
      </c>
      <c r="G99" s="24"/>
    </row>
    <row r="100" spans="1:7" x14ac:dyDescent="0.25">
      <c r="A100" s="24" t="s">
        <v>427</v>
      </c>
      <c r="B100" s="34" t="s">
        <v>639</v>
      </c>
      <c r="C100" s="108">
        <v>65.097019815178342</v>
      </c>
      <c r="D100" s="108">
        <v>51.110921337886168</v>
      </c>
      <c r="E100" s="108"/>
      <c r="F100" s="108">
        <v>61.816835659518503</v>
      </c>
      <c r="G100" s="24"/>
    </row>
    <row r="101" spans="1:7" x14ac:dyDescent="0.25">
      <c r="A101" s="24" t="s">
        <v>428</v>
      </c>
      <c r="B101" s="34" t="s">
        <v>638</v>
      </c>
      <c r="C101" s="108">
        <v>27.493359440375698</v>
      </c>
      <c r="D101" s="108">
        <v>28.241570033524468</v>
      </c>
      <c r="E101" s="108"/>
      <c r="F101" s="108">
        <v>28.493354543159711</v>
      </c>
      <c r="G101" s="24"/>
    </row>
    <row r="102" spans="1:7" x14ac:dyDescent="0.25">
      <c r="A102" s="24" t="s">
        <v>429</v>
      </c>
      <c r="B102" s="34" t="s">
        <v>643</v>
      </c>
      <c r="C102" s="108">
        <v>2.2170076806325207</v>
      </c>
      <c r="D102" s="108">
        <v>9.5328164321045996</v>
      </c>
      <c r="E102" s="108"/>
      <c r="F102" s="108">
        <v>3.56822208602585</v>
      </c>
      <c r="G102" s="24"/>
    </row>
    <row r="103" spans="1:7" x14ac:dyDescent="0.25">
      <c r="A103" s="24" t="s">
        <v>430</v>
      </c>
      <c r="B103" s="34" t="s">
        <v>640</v>
      </c>
      <c r="C103" s="108">
        <v>1.099499870661041</v>
      </c>
      <c r="D103" s="108">
        <v>8.4144244190788591</v>
      </c>
      <c r="E103" s="108"/>
      <c r="F103" s="108">
        <v>2.4755502215634269</v>
      </c>
      <c r="G103" s="24"/>
    </row>
    <row r="104" spans="1:7" x14ac:dyDescent="0.25">
      <c r="A104" s="24" t="s">
        <v>431</v>
      </c>
      <c r="B104" s="34" t="s">
        <v>645</v>
      </c>
      <c r="C104" s="108">
        <v>2.1839801832921344</v>
      </c>
      <c r="D104" s="108">
        <v>2.6687762441188152</v>
      </c>
      <c r="E104" s="108"/>
      <c r="F104" s="108">
        <v>2.1863028698004965</v>
      </c>
      <c r="G104" s="24"/>
    </row>
    <row r="105" spans="1:7" x14ac:dyDescent="0.25">
      <c r="A105" s="24" t="s">
        <v>432</v>
      </c>
      <c r="B105" s="34" t="s">
        <v>642</v>
      </c>
      <c r="C105" s="108">
        <v>1.2390645291979261</v>
      </c>
      <c r="D105" s="108">
        <v>0</v>
      </c>
      <c r="E105" s="108"/>
      <c r="F105" s="108">
        <v>0.89240377852415131</v>
      </c>
      <c r="G105" s="24"/>
    </row>
    <row r="106" spans="1:7" x14ac:dyDescent="0.25">
      <c r="A106" s="24" t="s">
        <v>433</v>
      </c>
      <c r="B106" s="34" t="s">
        <v>644</v>
      </c>
      <c r="C106" s="108">
        <v>0.31224943803232402</v>
      </c>
      <c r="D106" s="108">
        <v>1.6368536937872307E-2</v>
      </c>
      <c r="E106" s="108"/>
      <c r="F106" s="108">
        <v>0.2900513119515481</v>
      </c>
      <c r="G106" s="24"/>
    </row>
    <row r="107" spans="1:7" x14ac:dyDescent="0.25">
      <c r="A107" s="24" t="s">
        <v>434</v>
      </c>
      <c r="B107" s="34" t="s">
        <v>641</v>
      </c>
      <c r="C107" s="108">
        <v>0.24197184903442301</v>
      </c>
      <c r="D107" s="108">
        <v>1.5122996349216161E-2</v>
      </c>
      <c r="E107" s="108"/>
      <c r="F107" s="108">
        <v>0.18420517761713054</v>
      </c>
      <c r="G107" s="24"/>
    </row>
    <row r="108" spans="1:7" x14ac:dyDescent="0.25">
      <c r="A108" s="24" t="s">
        <v>435</v>
      </c>
      <c r="B108" s="34" t="s">
        <v>646</v>
      </c>
      <c r="C108" s="108">
        <v>0.11584719359558375</v>
      </c>
      <c r="D108" s="108">
        <v>0</v>
      </c>
      <c r="E108" s="108"/>
      <c r="F108" s="108">
        <v>9.3074351839179406E-2</v>
      </c>
      <c r="G108" s="24"/>
    </row>
    <row r="109" spans="1:7" x14ac:dyDescent="0.25">
      <c r="A109" s="24" t="s">
        <v>436</v>
      </c>
      <c r="B109" s="34"/>
      <c r="G109" s="24"/>
    </row>
    <row r="110" spans="1:7" x14ac:dyDescent="0.25">
      <c r="A110" s="24" t="s">
        <v>437</v>
      </c>
      <c r="B110" s="34"/>
      <c r="G110" s="24"/>
    </row>
    <row r="111" spans="1:7" x14ac:dyDescent="0.25">
      <c r="A111" s="24" t="s">
        <v>438</v>
      </c>
      <c r="B111" s="34"/>
      <c r="G111" s="24"/>
    </row>
    <row r="112" spans="1:7" x14ac:dyDescent="0.25">
      <c r="A112" s="24" t="s">
        <v>439</v>
      </c>
      <c r="B112" s="34"/>
      <c r="G112" s="24"/>
    </row>
    <row r="113" spans="1:7" x14ac:dyDescent="0.25">
      <c r="A113" s="24" t="s">
        <v>440</v>
      </c>
      <c r="B113" s="34"/>
      <c r="G113" s="24"/>
    </row>
    <row r="114" spans="1:7" x14ac:dyDescent="0.25">
      <c r="A114" s="24" t="s">
        <v>441</v>
      </c>
      <c r="B114" s="34"/>
      <c r="G114" s="24"/>
    </row>
    <row r="115" spans="1:7" x14ac:dyDescent="0.25">
      <c r="A115" s="24" t="s">
        <v>442</v>
      </c>
      <c r="B115" s="34"/>
      <c r="G115" s="24"/>
    </row>
    <row r="116" spans="1:7" x14ac:dyDescent="0.25">
      <c r="A116" s="24" t="s">
        <v>443</v>
      </c>
      <c r="B116" s="34"/>
      <c r="G116" s="24"/>
    </row>
    <row r="117" spans="1:7" x14ac:dyDescent="0.25">
      <c r="A117" s="24" t="s">
        <v>444</v>
      </c>
      <c r="B117" s="34"/>
      <c r="G117" s="24"/>
    </row>
    <row r="118" spans="1:7" x14ac:dyDescent="0.25">
      <c r="A118" s="24" t="s">
        <v>445</v>
      </c>
      <c r="B118" s="34"/>
      <c r="G118" s="24"/>
    </row>
    <row r="119" spans="1:7" x14ac:dyDescent="0.25">
      <c r="A119" s="24" t="s">
        <v>446</v>
      </c>
      <c r="B119" s="34"/>
      <c r="G119" s="24"/>
    </row>
    <row r="120" spans="1:7" x14ac:dyDescent="0.25">
      <c r="A120" s="24" t="s">
        <v>447</v>
      </c>
      <c r="B120" s="34"/>
      <c r="G120" s="24"/>
    </row>
    <row r="121" spans="1:7" x14ac:dyDescent="0.25">
      <c r="A121" s="24" t="s">
        <v>448</v>
      </c>
      <c r="B121" s="34"/>
      <c r="G121" s="24"/>
    </row>
    <row r="122" spans="1:7" x14ac:dyDescent="0.25">
      <c r="A122" s="24" t="s">
        <v>449</v>
      </c>
      <c r="B122" s="34"/>
      <c r="G122" s="24"/>
    </row>
    <row r="123" spans="1:7" x14ac:dyDescent="0.25">
      <c r="A123" s="24" t="s">
        <v>450</v>
      </c>
      <c r="B123" s="34"/>
      <c r="G123" s="24"/>
    </row>
    <row r="124" spans="1:7" x14ac:dyDescent="0.25">
      <c r="A124" s="24" t="s">
        <v>451</v>
      </c>
      <c r="B124" s="34"/>
      <c r="G124" s="24"/>
    </row>
    <row r="125" spans="1:7" x14ac:dyDescent="0.25">
      <c r="A125" s="24" t="s">
        <v>452</v>
      </c>
      <c r="B125" s="34"/>
      <c r="G125" s="24"/>
    </row>
    <row r="126" spans="1:7" x14ac:dyDescent="0.25">
      <c r="A126" s="24" t="s">
        <v>453</v>
      </c>
      <c r="B126" s="34"/>
      <c r="G126" s="24"/>
    </row>
    <row r="127" spans="1:7" x14ac:dyDescent="0.25">
      <c r="A127" s="24" t="s">
        <v>454</v>
      </c>
      <c r="B127" s="34"/>
      <c r="G127" s="24"/>
    </row>
    <row r="128" spans="1:7" x14ac:dyDescent="0.25">
      <c r="A128" s="24" t="s">
        <v>455</v>
      </c>
      <c r="B128" s="34"/>
      <c r="G128" s="24"/>
    </row>
    <row r="129" spans="1:7" x14ac:dyDescent="0.25">
      <c r="A129" s="24" t="s">
        <v>456</v>
      </c>
      <c r="B129" s="34"/>
      <c r="G129" s="24"/>
    </row>
    <row r="130" spans="1:7" x14ac:dyDescent="0.25">
      <c r="A130" s="24" t="s">
        <v>768</v>
      </c>
      <c r="B130" s="34"/>
      <c r="G130" s="24"/>
    </row>
    <row r="131" spans="1:7" x14ac:dyDescent="0.25">
      <c r="A131" s="24" t="s">
        <v>769</v>
      </c>
      <c r="B131" s="34"/>
      <c r="G131" s="24"/>
    </row>
    <row r="132" spans="1:7" x14ac:dyDescent="0.25">
      <c r="A132" s="24" t="s">
        <v>770</v>
      </c>
      <c r="B132" s="34"/>
      <c r="G132" s="24"/>
    </row>
    <row r="133" spans="1:7" x14ac:dyDescent="0.25">
      <c r="A133" s="24" t="s">
        <v>771</v>
      </c>
      <c r="B133" s="34"/>
      <c r="G133" s="24"/>
    </row>
    <row r="134" spans="1:7" x14ac:dyDescent="0.25">
      <c r="A134" s="24" t="s">
        <v>772</v>
      </c>
      <c r="B134" s="34"/>
      <c r="G134" s="24"/>
    </row>
    <row r="135" spans="1:7" x14ac:dyDescent="0.25">
      <c r="A135" s="24" t="s">
        <v>773</v>
      </c>
      <c r="B135" s="34"/>
      <c r="G135" s="24"/>
    </row>
    <row r="136" spans="1:7" x14ac:dyDescent="0.25">
      <c r="A136" s="24" t="s">
        <v>774</v>
      </c>
      <c r="B136" s="34"/>
      <c r="G136" s="24"/>
    </row>
    <row r="137" spans="1:7" x14ac:dyDescent="0.25">
      <c r="A137" s="24" t="s">
        <v>775</v>
      </c>
      <c r="B137" s="34"/>
      <c r="G137" s="24"/>
    </row>
    <row r="138" spans="1:7" x14ac:dyDescent="0.25">
      <c r="A138" s="24" t="s">
        <v>776</v>
      </c>
      <c r="B138" s="34"/>
      <c r="G138" s="24"/>
    </row>
    <row r="139" spans="1:7" x14ac:dyDescent="0.25">
      <c r="A139" s="24" t="s">
        <v>777</v>
      </c>
      <c r="B139" s="34"/>
      <c r="G139" s="24"/>
    </row>
    <row r="140" spans="1:7" x14ac:dyDescent="0.25">
      <c r="A140" s="24" t="s">
        <v>778</v>
      </c>
      <c r="B140" s="34"/>
      <c r="G140" s="24"/>
    </row>
    <row r="141" spans="1:7" x14ac:dyDescent="0.25">
      <c r="A141" s="24" t="s">
        <v>779</v>
      </c>
      <c r="B141" s="34"/>
      <c r="G141" s="24"/>
    </row>
    <row r="142" spans="1:7" x14ac:dyDescent="0.25">
      <c r="A142" s="24" t="s">
        <v>780</v>
      </c>
      <c r="B142" s="34"/>
      <c r="G142" s="24"/>
    </row>
    <row r="143" spans="1:7" x14ac:dyDescent="0.25">
      <c r="A143" s="24" t="s">
        <v>781</v>
      </c>
      <c r="B143" s="34"/>
      <c r="G143" s="24"/>
    </row>
    <row r="144" spans="1:7" x14ac:dyDescent="0.25">
      <c r="A144" s="24" t="s">
        <v>782</v>
      </c>
      <c r="B144" s="34"/>
      <c r="G144" s="24"/>
    </row>
    <row r="145" spans="1:7" x14ac:dyDescent="0.25">
      <c r="A145" s="24" t="s">
        <v>783</v>
      </c>
      <c r="B145" s="34"/>
      <c r="G145" s="24"/>
    </row>
    <row r="146" spans="1:7" x14ac:dyDescent="0.25">
      <c r="A146" s="24" t="s">
        <v>784</v>
      </c>
      <c r="B146" s="34"/>
      <c r="G146" s="24"/>
    </row>
    <row r="147" spans="1:7" x14ac:dyDescent="0.25">
      <c r="A147" s="24" t="s">
        <v>785</v>
      </c>
      <c r="B147" s="34"/>
      <c r="G147" s="24"/>
    </row>
    <row r="148" spans="1:7" x14ac:dyDescent="0.25">
      <c r="A148" s="24" t="s">
        <v>786</v>
      </c>
      <c r="B148" s="34"/>
      <c r="G148" s="24"/>
    </row>
    <row r="149" spans="1:7" ht="15" customHeight="1" x14ac:dyDescent="0.25">
      <c r="A149" s="78"/>
      <c r="B149" s="79" t="s">
        <v>457</v>
      </c>
      <c r="C149" s="78" t="s">
        <v>338</v>
      </c>
      <c r="D149" s="78" t="s">
        <v>339</v>
      </c>
      <c r="E149" s="80"/>
      <c r="F149" s="81" t="s">
        <v>315</v>
      </c>
      <c r="G149" s="81"/>
    </row>
    <row r="150" spans="1:7" x14ac:dyDescent="0.25">
      <c r="A150" s="24" t="s">
        <v>458</v>
      </c>
      <c r="B150" s="24" t="s">
        <v>459</v>
      </c>
      <c r="C150" s="108">
        <v>48.085723235340467</v>
      </c>
      <c r="D150" s="108">
        <v>49.726880534732132</v>
      </c>
      <c r="E150" s="115"/>
      <c r="F150" s="108">
        <v>48.562768664917229</v>
      </c>
    </row>
    <row r="151" spans="1:7" x14ac:dyDescent="0.25">
      <c r="A151" s="24" t="s">
        <v>460</v>
      </c>
      <c r="B151" s="24" t="s">
        <v>461</v>
      </c>
      <c r="C151" s="108">
        <v>51.914276764659533</v>
      </c>
      <c r="D151" s="108">
        <v>50.273119465267868</v>
      </c>
      <c r="E151" s="115"/>
      <c r="F151" s="108">
        <v>51.437231335082771</v>
      </c>
    </row>
    <row r="152" spans="1:7" x14ac:dyDescent="0.25">
      <c r="A152" s="24" t="s">
        <v>462</v>
      </c>
      <c r="B152" s="24" t="s">
        <v>79</v>
      </c>
      <c r="C152" s="108">
        <v>0</v>
      </c>
      <c r="D152" s="108">
        <v>0</v>
      </c>
      <c r="E152" s="115"/>
      <c r="F152" s="108">
        <v>0</v>
      </c>
    </row>
    <row r="153" spans="1:7" outlineLevel="1" x14ac:dyDescent="0.25">
      <c r="A153" s="24" t="s">
        <v>463</v>
      </c>
      <c r="E153" s="22"/>
    </row>
    <row r="154" spans="1:7" outlineLevel="1" x14ac:dyDescent="0.25">
      <c r="A154" s="24" t="s">
        <v>464</v>
      </c>
      <c r="E154" s="22"/>
    </row>
    <row r="155" spans="1:7" outlineLevel="1" x14ac:dyDescent="0.25">
      <c r="A155" s="24" t="s">
        <v>465</v>
      </c>
      <c r="E155" s="22"/>
    </row>
    <row r="156" spans="1:7" outlineLevel="1" x14ac:dyDescent="0.25">
      <c r="A156" s="24" t="s">
        <v>466</v>
      </c>
      <c r="E156" s="22"/>
    </row>
    <row r="157" spans="1:7" outlineLevel="1" x14ac:dyDescent="0.25">
      <c r="A157" s="24" t="s">
        <v>467</v>
      </c>
      <c r="E157" s="22"/>
    </row>
    <row r="158" spans="1:7" outlineLevel="1" x14ac:dyDescent="0.25">
      <c r="A158" s="24" t="s">
        <v>468</v>
      </c>
      <c r="E158" s="22"/>
    </row>
    <row r="159" spans="1:7" ht="15" customHeight="1" x14ac:dyDescent="0.25">
      <c r="A159" s="78"/>
      <c r="B159" s="79" t="s">
        <v>469</v>
      </c>
      <c r="C159" s="78" t="s">
        <v>338</v>
      </c>
      <c r="D159" s="78" t="s">
        <v>339</v>
      </c>
      <c r="E159" s="80"/>
      <c r="F159" s="81" t="s">
        <v>315</v>
      </c>
      <c r="G159" s="81"/>
    </row>
    <row r="160" spans="1:7" x14ac:dyDescent="0.25">
      <c r="A160" s="24" t="s">
        <v>470</v>
      </c>
      <c r="B160" s="24" t="s">
        <v>471</v>
      </c>
      <c r="C160" s="108">
        <v>48.085723235340467</v>
      </c>
      <c r="D160" s="108">
        <v>49.726880534732132</v>
      </c>
      <c r="E160" s="115"/>
      <c r="F160" s="108">
        <v>48.562768664917229</v>
      </c>
    </row>
    <row r="161" spans="1:7" x14ac:dyDescent="0.25">
      <c r="A161" s="24" t="s">
        <v>472</v>
      </c>
      <c r="B161" s="24" t="s">
        <v>473</v>
      </c>
      <c r="C161" s="108">
        <v>51.914276764659533</v>
      </c>
      <c r="D161" s="108">
        <v>50.273119465267868</v>
      </c>
      <c r="E161" s="115"/>
      <c r="F161" s="108">
        <v>51.437231335082771</v>
      </c>
    </row>
    <row r="162" spans="1:7" x14ac:dyDescent="0.25">
      <c r="A162" s="24" t="s">
        <v>474</v>
      </c>
      <c r="B162" s="24" t="s">
        <v>79</v>
      </c>
      <c r="C162" s="108">
        <v>0</v>
      </c>
      <c r="D162" s="108">
        <v>0</v>
      </c>
      <c r="E162" s="115"/>
      <c r="F162" s="108">
        <v>0</v>
      </c>
    </row>
    <row r="163" spans="1:7" outlineLevel="1" x14ac:dyDescent="0.25">
      <c r="A163" s="24" t="s">
        <v>475</v>
      </c>
      <c r="E163" s="22"/>
    </row>
    <row r="164" spans="1:7" outlineLevel="1" x14ac:dyDescent="0.25">
      <c r="A164" s="24" t="s">
        <v>476</v>
      </c>
      <c r="E164" s="22"/>
    </row>
    <row r="165" spans="1:7" outlineLevel="1" x14ac:dyDescent="0.25">
      <c r="A165" s="24" t="s">
        <v>477</v>
      </c>
      <c r="E165" s="22"/>
    </row>
    <row r="166" spans="1:7" outlineLevel="1" x14ac:dyDescent="0.25">
      <c r="A166" s="24" t="s">
        <v>478</v>
      </c>
      <c r="E166" s="22"/>
    </row>
    <row r="167" spans="1:7" outlineLevel="1" x14ac:dyDescent="0.25">
      <c r="A167" s="24" t="s">
        <v>479</v>
      </c>
      <c r="E167" s="22"/>
    </row>
    <row r="168" spans="1:7" outlineLevel="1" x14ac:dyDescent="0.25">
      <c r="A168" s="24" t="s">
        <v>480</v>
      </c>
      <c r="E168" s="22"/>
    </row>
    <row r="169" spans="1:7" ht="15" customHeight="1" x14ac:dyDescent="0.25">
      <c r="A169" s="78"/>
      <c r="B169" s="79" t="s">
        <v>481</v>
      </c>
      <c r="C169" s="78" t="s">
        <v>338</v>
      </c>
      <c r="D169" s="78" t="s">
        <v>339</v>
      </c>
      <c r="E169" s="80"/>
      <c r="F169" s="81" t="s">
        <v>315</v>
      </c>
      <c r="G169" s="81"/>
    </row>
    <row r="170" spans="1:7" x14ac:dyDescent="0.25">
      <c r="A170" s="24" t="s">
        <v>482</v>
      </c>
      <c r="B170" s="20" t="s">
        <v>483</v>
      </c>
      <c r="C170" s="108">
        <v>7.6147060208633439</v>
      </c>
      <c r="D170" s="108">
        <v>10.143528833168544</v>
      </c>
      <c r="E170" s="115"/>
      <c r="F170" s="108">
        <v>8.3497747222406087</v>
      </c>
    </row>
    <row r="171" spans="1:7" x14ac:dyDescent="0.25">
      <c r="A171" s="24" t="s">
        <v>484</v>
      </c>
      <c r="B171" s="20" t="s">
        <v>485</v>
      </c>
      <c r="C171" s="108">
        <v>15.58215832271571</v>
      </c>
      <c r="D171" s="108">
        <v>24.655488801327312</v>
      </c>
      <c r="E171" s="115"/>
      <c r="F171" s="108">
        <v>18.219559891392656</v>
      </c>
    </row>
    <row r="172" spans="1:7" x14ac:dyDescent="0.25">
      <c r="A172" s="24" t="s">
        <v>486</v>
      </c>
      <c r="B172" s="20" t="s">
        <v>487</v>
      </c>
      <c r="C172" s="108">
        <v>17.648367052569292</v>
      </c>
      <c r="D172" s="108">
        <v>18.361124563745598</v>
      </c>
      <c r="E172" s="108"/>
      <c r="F172" s="108">
        <v>17.855548724447544</v>
      </c>
    </row>
    <row r="173" spans="1:7" x14ac:dyDescent="0.25">
      <c r="A173" s="24" t="s">
        <v>488</v>
      </c>
      <c r="B173" s="20" t="s">
        <v>489</v>
      </c>
      <c r="C173" s="108">
        <v>22.330445387799372</v>
      </c>
      <c r="D173" s="108">
        <v>31.149856935867358</v>
      </c>
      <c r="E173" s="108"/>
      <c r="F173" s="108">
        <v>24.894038757016251</v>
      </c>
    </row>
    <row r="174" spans="1:7" x14ac:dyDescent="0.25">
      <c r="A174" s="24" t="s">
        <v>490</v>
      </c>
      <c r="B174" s="20" t="s">
        <v>491</v>
      </c>
      <c r="C174" s="108">
        <v>36.824323216052285</v>
      </c>
      <c r="D174" s="108">
        <v>15.690000865891184</v>
      </c>
      <c r="E174" s="108"/>
      <c r="F174" s="108">
        <v>30.681077904902939</v>
      </c>
    </row>
    <row r="175" spans="1:7" outlineLevel="1" x14ac:dyDescent="0.25">
      <c r="A175" s="24" t="s">
        <v>492</v>
      </c>
      <c r="B175" s="32"/>
    </row>
    <row r="176" spans="1:7" outlineLevel="1" x14ac:dyDescent="0.25">
      <c r="A176" s="24" t="s">
        <v>493</v>
      </c>
      <c r="B176" s="32"/>
    </row>
    <row r="177" spans="1:7" outlineLevel="1" x14ac:dyDescent="0.25">
      <c r="A177" s="24" t="s">
        <v>494</v>
      </c>
      <c r="B177" s="20"/>
    </row>
    <row r="178" spans="1:7" outlineLevel="1" x14ac:dyDescent="0.25">
      <c r="A178" s="24" t="s">
        <v>495</v>
      </c>
      <c r="B178" s="20"/>
    </row>
    <row r="179" spans="1:7" ht="15" customHeight="1" x14ac:dyDescent="0.25">
      <c r="A179" s="78"/>
      <c r="B179" s="79" t="s">
        <v>496</v>
      </c>
      <c r="C179" s="78" t="s">
        <v>338</v>
      </c>
      <c r="D179" s="78" t="s">
        <v>339</v>
      </c>
      <c r="E179" s="80"/>
      <c r="F179" s="81" t="s">
        <v>315</v>
      </c>
      <c r="G179" s="81"/>
    </row>
    <row r="180" spans="1:7" x14ac:dyDescent="0.25">
      <c r="A180" s="24" t="s">
        <v>497</v>
      </c>
      <c r="B180" s="24" t="s">
        <v>498</v>
      </c>
      <c r="C180" s="108">
        <v>0</v>
      </c>
      <c r="D180" s="108">
        <v>0</v>
      </c>
      <c r="E180" s="115"/>
      <c r="F180" s="108">
        <v>0</v>
      </c>
    </row>
    <row r="181" spans="1:7" s="97" customFormat="1" outlineLevel="1" x14ac:dyDescent="0.25">
      <c r="A181" s="94" t="s">
        <v>499</v>
      </c>
      <c r="B181" s="49" t="s">
        <v>767</v>
      </c>
      <c r="C181" s="108">
        <v>0</v>
      </c>
      <c r="D181" s="108">
        <v>0</v>
      </c>
      <c r="E181" s="115"/>
      <c r="F181" s="108">
        <v>0</v>
      </c>
      <c r="G181" s="96"/>
    </row>
    <row r="182" spans="1:7" outlineLevel="1" x14ac:dyDescent="0.25">
      <c r="A182" s="24" t="s">
        <v>500</v>
      </c>
      <c r="B182" s="72"/>
      <c r="E182" s="22"/>
    </row>
    <row r="183" spans="1:7" outlineLevel="1" x14ac:dyDescent="0.25">
      <c r="A183" s="24" t="s">
        <v>501</v>
      </c>
      <c r="B183" s="72"/>
      <c r="E183" s="22"/>
    </row>
    <row r="184" spans="1:7" outlineLevel="1" x14ac:dyDescent="0.25">
      <c r="A184" s="24" t="s">
        <v>502</v>
      </c>
      <c r="C184" s="42"/>
      <c r="E184" s="22"/>
    </row>
    <row r="185" spans="1:7" ht="18.75" x14ac:dyDescent="0.25">
      <c r="A185" s="76"/>
      <c r="B185" s="88" t="s">
        <v>312</v>
      </c>
      <c r="C185" s="76"/>
      <c r="D185" s="76"/>
      <c r="E185" s="76"/>
      <c r="F185" s="77"/>
      <c r="G185" s="77"/>
    </row>
    <row r="186" spans="1:7" x14ac:dyDescent="0.25">
      <c r="A186" s="78"/>
      <c r="B186" s="79" t="s">
        <v>503</v>
      </c>
      <c r="C186" s="78" t="s">
        <v>504</v>
      </c>
      <c r="D186" s="78" t="s">
        <v>505</v>
      </c>
      <c r="E186" s="80"/>
      <c r="F186" s="78" t="s">
        <v>338</v>
      </c>
      <c r="G186" s="78" t="s">
        <v>506</v>
      </c>
    </row>
    <row r="187" spans="1:7" x14ac:dyDescent="0.25">
      <c r="A187" s="24" t="s">
        <v>507</v>
      </c>
      <c r="B187" s="34" t="s">
        <v>508</v>
      </c>
      <c r="C187" s="108">
        <v>192.77852823267958</v>
      </c>
      <c r="D187" s="118">
        <f>SUM(D190:D195)</f>
        <v>11167.625950759999</v>
      </c>
      <c r="E187" s="31"/>
      <c r="F187" s="45"/>
      <c r="G187" s="45"/>
    </row>
    <row r="188" spans="1:7" x14ac:dyDescent="0.25">
      <c r="A188" s="31"/>
      <c r="B188" s="56"/>
      <c r="C188" s="112"/>
      <c r="D188" s="31"/>
      <c r="E188" s="31"/>
      <c r="F188" s="45"/>
      <c r="G188" s="45"/>
    </row>
    <row r="189" spans="1:7" x14ac:dyDescent="0.25">
      <c r="B189" s="34" t="s">
        <v>509</v>
      </c>
      <c r="C189" s="112"/>
      <c r="D189" s="31"/>
      <c r="E189" s="31"/>
      <c r="F189" s="45"/>
      <c r="G189" s="45"/>
    </row>
    <row r="190" spans="1:7" x14ac:dyDescent="0.25">
      <c r="A190" s="24" t="s">
        <v>510</v>
      </c>
      <c r="B190" s="24" t="s">
        <v>511</v>
      </c>
      <c r="C190" s="108">
        <v>268.27543452376045</v>
      </c>
      <c r="D190" s="118">
        <v>6113.4562131499997</v>
      </c>
      <c r="E190" s="31"/>
      <c r="F190" s="39">
        <f t="shared" ref="F190:F195" si="1">IF($C$214=0,"",IF(C190="[for completion]","",C190/$C$214))</f>
        <v>0.12461243641552897</v>
      </c>
      <c r="G190" s="39">
        <f t="shared" ref="G190:G195" si="2">IF($D$214=0,"",IF(D190="[for completion]","",D190/$D$214))</f>
        <v>0.54742666347398183</v>
      </c>
    </row>
    <row r="191" spans="1:7" x14ac:dyDescent="0.25">
      <c r="A191" s="24" t="s">
        <v>512</v>
      </c>
      <c r="B191" s="24" t="s">
        <v>513</v>
      </c>
      <c r="C191" s="108">
        <v>655.86196978593318</v>
      </c>
      <c r="D191" s="118">
        <v>3836.5046678499998</v>
      </c>
      <c r="E191" s="31"/>
      <c r="F191" s="39">
        <f t="shared" si="1"/>
        <v>0.304644210724686</v>
      </c>
      <c r="G191" s="39">
        <f t="shared" si="2"/>
        <v>0.34353807020093752</v>
      </c>
    </row>
    <row r="192" spans="1:7" x14ac:dyDescent="0.25">
      <c r="A192" s="24" t="s">
        <v>514</v>
      </c>
      <c r="B192" s="24" t="s">
        <v>515</v>
      </c>
      <c r="C192" s="108">
        <v>201.55137919850179</v>
      </c>
      <c r="D192" s="118">
        <v>532.32075365000003</v>
      </c>
      <c r="E192" s="31"/>
      <c r="F192" s="39">
        <f t="shared" si="1"/>
        <v>9.3619486515493955E-2</v>
      </c>
      <c r="G192" s="39">
        <f t="shared" si="2"/>
        <v>4.7666420418905023E-2</v>
      </c>
    </row>
    <row r="193" spans="1:7" x14ac:dyDescent="0.25">
      <c r="A193" s="24" t="s">
        <v>516</v>
      </c>
      <c r="B193" s="24" t="s">
        <v>517</v>
      </c>
      <c r="C193" s="108">
        <v>267.76376068239642</v>
      </c>
      <c r="D193" s="118">
        <v>374.95570502999999</v>
      </c>
      <c r="E193" s="31"/>
      <c r="F193" s="39">
        <f t="shared" si="1"/>
        <v>0.12437476678269191</v>
      </c>
      <c r="G193" s="39">
        <f t="shared" si="2"/>
        <v>3.3575238522784052E-2</v>
      </c>
    </row>
    <row r="194" spans="1:7" x14ac:dyDescent="0.25">
      <c r="A194" s="24" t="s">
        <v>518</v>
      </c>
      <c r="B194" s="24" t="s">
        <v>519</v>
      </c>
      <c r="C194" s="108">
        <v>520.40229541999997</v>
      </c>
      <c r="D194" s="118">
        <v>285.52427998000002</v>
      </c>
      <c r="E194" s="31"/>
      <c r="F194" s="39">
        <f t="shared" si="1"/>
        <v>0.24172395084789844</v>
      </c>
      <c r="G194" s="39">
        <f t="shared" si="2"/>
        <v>2.5567142133782608E-2</v>
      </c>
    </row>
    <row r="195" spans="1:7" x14ac:dyDescent="0.25">
      <c r="A195" s="24" t="s">
        <v>520</v>
      </c>
      <c r="B195" s="24" t="s">
        <v>521</v>
      </c>
      <c r="C195" s="108">
        <v>239.02365502999999</v>
      </c>
      <c r="D195" s="118">
        <v>24.864331100000001</v>
      </c>
      <c r="E195" s="31"/>
      <c r="F195" s="39">
        <f t="shared" si="1"/>
        <v>0.1110251487137008</v>
      </c>
      <c r="G195" s="39">
        <f t="shared" si="2"/>
        <v>2.2264652496091068E-3</v>
      </c>
    </row>
    <row r="196" spans="1:7" x14ac:dyDescent="0.25">
      <c r="B196" s="34"/>
      <c r="E196" s="31"/>
      <c r="F196" s="39"/>
      <c r="G196" s="39"/>
    </row>
    <row r="197" spans="1:7" x14ac:dyDescent="0.25">
      <c r="B197" s="34"/>
      <c r="E197" s="31"/>
      <c r="F197" s="39"/>
      <c r="G197" s="39"/>
    </row>
    <row r="198" spans="1:7" x14ac:dyDescent="0.25">
      <c r="B198" s="34"/>
      <c r="E198" s="31"/>
      <c r="F198" s="39"/>
      <c r="G198" s="39"/>
    </row>
    <row r="199" spans="1:7" x14ac:dyDescent="0.25">
      <c r="B199" s="34"/>
      <c r="E199" s="34"/>
      <c r="F199" s="39"/>
      <c r="G199" s="39"/>
    </row>
    <row r="200" spans="1:7" x14ac:dyDescent="0.25">
      <c r="B200" s="34"/>
      <c r="E200" s="34"/>
      <c r="F200" s="39"/>
      <c r="G200" s="39"/>
    </row>
    <row r="201" spans="1:7" x14ac:dyDescent="0.25">
      <c r="B201" s="34"/>
      <c r="E201" s="34"/>
      <c r="F201" s="39"/>
      <c r="G201" s="39"/>
    </row>
    <row r="202" spans="1:7" x14ac:dyDescent="0.25">
      <c r="B202" s="34"/>
      <c r="E202" s="34"/>
      <c r="F202" s="39"/>
      <c r="G202" s="39"/>
    </row>
    <row r="203" spans="1:7" x14ac:dyDescent="0.25">
      <c r="B203" s="34"/>
      <c r="E203" s="34"/>
      <c r="F203" s="39"/>
      <c r="G203" s="39"/>
    </row>
    <row r="204" spans="1:7" x14ac:dyDescent="0.25">
      <c r="B204" s="34"/>
      <c r="E204" s="34"/>
      <c r="F204" s="39"/>
      <c r="G204" s="39"/>
    </row>
    <row r="205" spans="1:7" x14ac:dyDescent="0.25">
      <c r="B205" s="34"/>
      <c r="F205" s="39"/>
      <c r="G205" s="39"/>
    </row>
    <row r="206" spans="1:7" x14ac:dyDescent="0.25">
      <c r="B206" s="34"/>
      <c r="E206" s="49"/>
      <c r="F206" s="39"/>
      <c r="G206" s="39"/>
    </row>
    <row r="207" spans="1:7" x14ac:dyDescent="0.25">
      <c r="B207" s="34"/>
      <c r="E207" s="49"/>
      <c r="F207" s="39"/>
      <c r="G207" s="39"/>
    </row>
    <row r="208" spans="1:7" x14ac:dyDescent="0.25">
      <c r="B208" s="34"/>
      <c r="E208" s="49"/>
      <c r="F208" s="39"/>
      <c r="G208" s="39"/>
    </row>
    <row r="209" spans="1:7" x14ac:dyDescent="0.25">
      <c r="B209" s="34"/>
      <c r="E209" s="49"/>
      <c r="F209" s="39"/>
      <c r="G209" s="39"/>
    </row>
    <row r="210" spans="1:7" x14ac:dyDescent="0.25">
      <c r="B210" s="34"/>
      <c r="E210" s="49"/>
      <c r="F210" s="39"/>
      <c r="G210" s="39"/>
    </row>
    <row r="211" spans="1:7" x14ac:dyDescent="0.25">
      <c r="B211" s="34"/>
      <c r="E211" s="49"/>
      <c r="F211" s="39"/>
      <c r="G211" s="39"/>
    </row>
    <row r="212" spans="1:7" x14ac:dyDescent="0.25">
      <c r="B212" s="34"/>
      <c r="E212" s="49"/>
      <c r="F212" s="39"/>
      <c r="G212" s="39"/>
    </row>
    <row r="213" spans="1:7" x14ac:dyDescent="0.25">
      <c r="B213" s="34"/>
      <c r="E213" s="49"/>
      <c r="F213" s="39"/>
      <c r="G213" s="39"/>
    </row>
    <row r="214" spans="1:7" x14ac:dyDescent="0.25">
      <c r="A214" s="24" t="s">
        <v>522</v>
      </c>
      <c r="B214" s="40" t="s">
        <v>81</v>
      </c>
      <c r="C214" s="113">
        <f>SUM(C190:C213)</f>
        <v>2152.8784946405917</v>
      </c>
      <c r="D214" s="158">
        <f>SUM(D190:D213)</f>
        <v>11167.625950759999</v>
      </c>
      <c r="E214" s="122"/>
      <c r="F214" s="111">
        <f>SUM(F190:F213)</f>
        <v>1</v>
      </c>
      <c r="G214" s="111">
        <f>SUM(G190:G213)</f>
        <v>1.0000000000000002</v>
      </c>
    </row>
    <row r="215" spans="1:7" x14ac:dyDescent="0.25">
      <c r="A215" s="78"/>
      <c r="B215" s="79" t="s">
        <v>523</v>
      </c>
      <c r="C215" s="78" t="s">
        <v>504</v>
      </c>
      <c r="D215" s="78" t="s">
        <v>505</v>
      </c>
      <c r="E215" s="80"/>
      <c r="F215" s="78" t="s">
        <v>338</v>
      </c>
      <c r="G215" s="78" t="s">
        <v>506</v>
      </c>
    </row>
    <row r="216" spans="1:7" x14ac:dyDescent="0.25">
      <c r="A216" s="24" t="s">
        <v>524</v>
      </c>
      <c r="B216" s="24" t="s">
        <v>525</v>
      </c>
      <c r="C216" s="57" t="s">
        <v>683</v>
      </c>
      <c r="D216" s="57" t="s">
        <v>683</v>
      </c>
      <c r="G216" s="24"/>
    </row>
    <row r="217" spans="1:7" x14ac:dyDescent="0.25">
      <c r="G217" s="24"/>
    </row>
    <row r="218" spans="1:7" x14ac:dyDescent="0.25">
      <c r="B218" s="34" t="s">
        <v>526</v>
      </c>
      <c r="G218" s="24"/>
    </row>
    <row r="219" spans="1:7" x14ac:dyDescent="0.25">
      <c r="A219" s="24" t="s">
        <v>527</v>
      </c>
      <c r="B219" s="24" t="s">
        <v>528</v>
      </c>
      <c r="C219" s="57" t="s">
        <v>683</v>
      </c>
      <c r="D219" s="57" t="s">
        <v>683</v>
      </c>
      <c r="F219" s="39" t="str">
        <f t="shared" ref="F219:F226" si="3">IF($C$227=0,"",IF(C219="[for completion]","",C219/$C$227))</f>
        <v/>
      </c>
      <c r="G219" s="39" t="str">
        <f t="shared" ref="G219:G226" si="4">IF($D$227=0,"",IF(D219="[for completion]","",D219/$D$227))</f>
        <v/>
      </c>
    </row>
    <row r="220" spans="1:7" x14ac:dyDescent="0.25">
      <c r="A220" s="24" t="s">
        <v>529</v>
      </c>
      <c r="B220" s="24" t="s">
        <v>530</v>
      </c>
      <c r="C220" s="57" t="s">
        <v>683</v>
      </c>
      <c r="D220" s="57" t="s">
        <v>683</v>
      </c>
      <c r="F220" s="39" t="str">
        <f t="shared" si="3"/>
        <v/>
      </c>
      <c r="G220" s="39" t="str">
        <f t="shared" si="4"/>
        <v/>
      </c>
    </row>
    <row r="221" spans="1:7" x14ac:dyDescent="0.25">
      <c r="A221" s="24" t="s">
        <v>531</v>
      </c>
      <c r="B221" s="24" t="s">
        <v>532</v>
      </c>
      <c r="C221" s="57" t="s">
        <v>683</v>
      </c>
      <c r="D221" s="57" t="s">
        <v>683</v>
      </c>
      <c r="F221" s="39" t="str">
        <f t="shared" si="3"/>
        <v/>
      </c>
      <c r="G221" s="39" t="str">
        <f t="shared" si="4"/>
        <v/>
      </c>
    </row>
    <row r="222" spans="1:7" x14ac:dyDescent="0.25">
      <c r="A222" s="24" t="s">
        <v>533</v>
      </c>
      <c r="B222" s="24" t="s">
        <v>534</v>
      </c>
      <c r="C222" s="57" t="s">
        <v>683</v>
      </c>
      <c r="D222" s="57" t="s">
        <v>683</v>
      </c>
      <c r="F222" s="39" t="str">
        <f t="shared" si="3"/>
        <v/>
      </c>
      <c r="G222" s="39" t="str">
        <f t="shared" si="4"/>
        <v/>
      </c>
    </row>
    <row r="223" spans="1:7" x14ac:dyDescent="0.25">
      <c r="A223" s="24" t="s">
        <v>535</v>
      </c>
      <c r="B223" s="24" t="s">
        <v>536</v>
      </c>
      <c r="C223" s="57" t="s">
        <v>683</v>
      </c>
      <c r="D223" s="57" t="s">
        <v>683</v>
      </c>
      <c r="F223" s="39" t="str">
        <f t="shared" si="3"/>
        <v/>
      </c>
      <c r="G223" s="39" t="str">
        <f t="shared" si="4"/>
        <v/>
      </c>
    </row>
    <row r="224" spans="1:7" x14ac:dyDescent="0.25">
      <c r="A224" s="24" t="s">
        <v>537</v>
      </c>
      <c r="B224" s="24" t="s">
        <v>538</v>
      </c>
      <c r="C224" s="57" t="s">
        <v>683</v>
      </c>
      <c r="D224" s="57" t="s">
        <v>683</v>
      </c>
      <c r="F224" s="39" t="str">
        <f t="shared" si="3"/>
        <v/>
      </c>
      <c r="G224" s="39" t="str">
        <f t="shared" si="4"/>
        <v/>
      </c>
    </row>
    <row r="225" spans="1:7" x14ac:dyDescent="0.25">
      <c r="A225" s="24" t="s">
        <v>539</v>
      </c>
      <c r="B225" s="24" t="s">
        <v>540</v>
      </c>
      <c r="C225" s="57" t="s">
        <v>683</v>
      </c>
      <c r="D225" s="57" t="s">
        <v>683</v>
      </c>
      <c r="F225" s="39" t="str">
        <f t="shared" si="3"/>
        <v/>
      </c>
      <c r="G225" s="39" t="str">
        <f t="shared" si="4"/>
        <v/>
      </c>
    </row>
    <row r="226" spans="1:7" x14ac:dyDescent="0.25">
      <c r="A226" s="24" t="s">
        <v>541</v>
      </c>
      <c r="B226" s="24" t="s">
        <v>542</v>
      </c>
      <c r="C226" s="57" t="s">
        <v>683</v>
      </c>
      <c r="D226" s="57" t="s">
        <v>683</v>
      </c>
      <c r="F226" s="39" t="str">
        <f t="shared" si="3"/>
        <v/>
      </c>
      <c r="G226" s="39" t="str">
        <f t="shared" si="4"/>
        <v/>
      </c>
    </row>
    <row r="227" spans="1:7" x14ac:dyDescent="0.25">
      <c r="A227" s="24" t="s">
        <v>543</v>
      </c>
      <c r="B227" s="40" t="s">
        <v>81</v>
      </c>
      <c r="C227" s="108">
        <v>0</v>
      </c>
      <c r="D227" s="108">
        <v>0</v>
      </c>
      <c r="F227" s="49"/>
      <c r="G227" s="49"/>
    </row>
    <row r="228" spans="1:7" ht="45" customHeight="1" outlineLevel="1" x14ac:dyDescent="0.25">
      <c r="B228" s="42"/>
      <c r="F228" s="39"/>
      <c r="G228" s="39"/>
    </row>
    <row r="229" spans="1:7" outlineLevel="1" x14ac:dyDescent="0.25">
      <c r="B229" s="42"/>
      <c r="F229" s="39"/>
      <c r="G229" s="39"/>
    </row>
    <row r="230" spans="1:7" outlineLevel="1" x14ac:dyDescent="0.25">
      <c r="B230" s="42"/>
      <c r="F230" s="39"/>
      <c r="G230" s="39"/>
    </row>
    <row r="231" spans="1:7" outlineLevel="1" x14ac:dyDescent="0.25">
      <c r="B231" s="42"/>
      <c r="F231" s="39"/>
      <c r="G231" s="39"/>
    </row>
    <row r="232" spans="1:7" outlineLevel="1" x14ac:dyDescent="0.25">
      <c r="B232" s="42"/>
      <c r="F232" s="39"/>
      <c r="G232" s="39"/>
    </row>
    <row r="233" spans="1:7" outlineLevel="1" x14ac:dyDescent="0.25">
      <c r="B233" s="42"/>
      <c r="F233" s="39"/>
      <c r="G233" s="39"/>
    </row>
    <row r="234" spans="1:7" outlineLevel="1" x14ac:dyDescent="0.25">
      <c r="B234" s="42"/>
      <c r="F234" s="39"/>
      <c r="G234" s="39"/>
    </row>
    <row r="235" spans="1:7" outlineLevel="1" x14ac:dyDescent="0.25">
      <c r="B235" s="42"/>
      <c r="F235" s="39"/>
      <c r="G235" s="39"/>
    </row>
    <row r="236" spans="1:7" outlineLevel="1" x14ac:dyDescent="0.25">
      <c r="A236" s="24" t="s">
        <v>544</v>
      </c>
      <c r="B236" s="42"/>
      <c r="F236" s="39"/>
      <c r="G236" s="39"/>
    </row>
    <row r="237" spans="1:7" x14ac:dyDescent="0.25">
      <c r="A237" s="78"/>
      <c r="B237" s="79" t="s">
        <v>545</v>
      </c>
      <c r="C237" s="78" t="s">
        <v>504</v>
      </c>
      <c r="D237" s="78" t="s">
        <v>505</v>
      </c>
      <c r="E237" s="80"/>
      <c r="F237" s="78" t="s">
        <v>338</v>
      </c>
      <c r="G237" s="78" t="s">
        <v>506</v>
      </c>
    </row>
    <row r="238" spans="1:7" x14ac:dyDescent="0.25">
      <c r="A238" s="24" t="s">
        <v>546</v>
      </c>
      <c r="B238" s="24" t="s">
        <v>525</v>
      </c>
      <c r="C238" s="57">
        <v>0.52445375000000005</v>
      </c>
      <c r="D238" s="118">
        <f>SUM(D241:D248)</f>
        <v>11167.625950760001</v>
      </c>
      <c r="G238" s="24"/>
    </row>
    <row r="239" spans="1:7" x14ac:dyDescent="0.25">
      <c r="C239" s="108"/>
      <c r="G239" s="24"/>
    </row>
    <row r="240" spans="1:7" x14ac:dyDescent="0.25">
      <c r="B240" s="34" t="s">
        <v>526</v>
      </c>
      <c r="C240" s="108"/>
      <c r="G240" s="24"/>
    </row>
    <row r="241" spans="1:7" x14ac:dyDescent="0.25">
      <c r="A241" s="24" t="s">
        <v>547</v>
      </c>
      <c r="B241" s="24" t="s">
        <v>528</v>
      </c>
      <c r="C241" s="108">
        <v>634.67591989711229</v>
      </c>
      <c r="D241" s="118">
        <v>4717.4712235099996</v>
      </c>
      <c r="F241" s="39"/>
      <c r="G241" s="39"/>
    </row>
    <row r="242" spans="1:7" x14ac:dyDescent="0.25">
      <c r="A242" s="24" t="s">
        <v>548</v>
      </c>
      <c r="B242" s="24" t="s">
        <v>530</v>
      </c>
      <c r="C242" s="108">
        <v>351.79954427030458</v>
      </c>
      <c r="D242" s="118">
        <v>1629.7115577100001</v>
      </c>
      <c r="F242" s="39"/>
      <c r="G242" s="39"/>
    </row>
    <row r="243" spans="1:7" x14ac:dyDescent="0.25">
      <c r="A243" s="24" t="s">
        <v>549</v>
      </c>
      <c r="B243" s="24" t="s">
        <v>532</v>
      </c>
      <c r="C243" s="108">
        <v>421.70238297756055</v>
      </c>
      <c r="D243" s="118">
        <v>1519.8798967099999</v>
      </c>
      <c r="F243" s="39"/>
      <c r="G243" s="39"/>
    </row>
    <row r="244" spans="1:7" x14ac:dyDescent="0.25">
      <c r="A244" s="24" t="s">
        <v>550</v>
      </c>
      <c r="B244" s="24" t="s">
        <v>534</v>
      </c>
      <c r="C244" s="108">
        <v>347.40787717310161</v>
      </c>
      <c r="D244" s="118">
        <v>1403.00228023</v>
      </c>
      <c r="F244" s="39"/>
      <c r="G244" s="39"/>
    </row>
    <row r="245" spans="1:7" x14ac:dyDescent="0.25">
      <c r="A245" s="24" t="s">
        <v>551</v>
      </c>
      <c r="B245" s="24" t="s">
        <v>536</v>
      </c>
      <c r="C245" s="108">
        <v>207.18187406182415</v>
      </c>
      <c r="D245" s="118">
        <v>895.59627725999997</v>
      </c>
      <c r="F245" s="39"/>
      <c r="G245" s="39"/>
    </row>
    <row r="246" spans="1:7" x14ac:dyDescent="0.25">
      <c r="A246" s="24" t="s">
        <v>552</v>
      </c>
      <c r="B246" s="24" t="s">
        <v>538</v>
      </c>
      <c r="C246" s="108">
        <v>127.24366297794909</v>
      </c>
      <c r="D246" s="118">
        <v>620</v>
      </c>
      <c r="F246" s="39"/>
      <c r="G246" s="39"/>
    </row>
    <row r="247" spans="1:7" x14ac:dyDescent="0.25">
      <c r="A247" s="24" t="s">
        <v>553</v>
      </c>
      <c r="B247" s="24" t="s">
        <v>540</v>
      </c>
      <c r="C247" s="108">
        <v>43.224570891424129</v>
      </c>
      <c r="D247" s="118">
        <v>204</v>
      </c>
      <c r="F247" s="39"/>
      <c r="G247" s="39"/>
    </row>
    <row r="248" spans="1:7" x14ac:dyDescent="0.25">
      <c r="A248" s="24" t="s">
        <v>554</v>
      </c>
      <c r="B248" s="24" t="s">
        <v>542</v>
      </c>
      <c r="C248" s="108">
        <v>19.64266239131544</v>
      </c>
      <c r="D248" s="118">
        <v>177.96471534</v>
      </c>
      <c r="F248" s="39"/>
      <c r="G248" s="39"/>
    </row>
    <row r="249" spans="1:7" x14ac:dyDescent="0.25">
      <c r="A249" s="24" t="s">
        <v>555</v>
      </c>
      <c r="B249" s="40" t="s">
        <v>81</v>
      </c>
      <c r="C249" s="108">
        <v>2152.8784946405917</v>
      </c>
      <c r="D249" s="118">
        <v>11167.625950760001</v>
      </c>
      <c r="F249" s="114"/>
      <c r="G249" s="114"/>
    </row>
    <row r="250" spans="1:7" outlineLevel="1" x14ac:dyDescent="0.25">
      <c r="B250" s="42"/>
      <c r="F250" s="39"/>
      <c r="G250" s="39"/>
    </row>
    <row r="251" spans="1:7" outlineLevel="1" x14ac:dyDescent="0.25">
      <c r="B251" s="42"/>
      <c r="F251" s="39"/>
      <c r="G251" s="39"/>
    </row>
    <row r="252" spans="1:7" outlineLevel="1" x14ac:dyDescent="0.25">
      <c r="B252" s="42"/>
      <c r="F252" s="39"/>
      <c r="G252" s="39"/>
    </row>
    <row r="253" spans="1:7" outlineLevel="1" x14ac:dyDescent="0.25">
      <c r="B253" s="42"/>
      <c r="F253" s="39"/>
      <c r="G253" s="39"/>
    </row>
    <row r="254" spans="1:7" outlineLevel="1" x14ac:dyDescent="0.25">
      <c r="B254" s="42"/>
      <c r="F254" s="39"/>
      <c r="G254" s="39"/>
    </row>
    <row r="255" spans="1:7" outlineLevel="1" x14ac:dyDescent="0.25">
      <c r="B255" s="42"/>
      <c r="F255" s="39"/>
      <c r="G255" s="39"/>
    </row>
    <row r="256" spans="1:7" outlineLevel="1" x14ac:dyDescent="0.25">
      <c r="A256" s="24" t="s">
        <v>556</v>
      </c>
      <c r="B256" s="42"/>
      <c r="F256" s="39"/>
      <c r="G256" s="39"/>
    </row>
    <row r="257" spans="1:14" outlineLevel="1" x14ac:dyDescent="0.25">
      <c r="A257" s="24" t="s">
        <v>557</v>
      </c>
      <c r="B257" s="42"/>
      <c r="F257" s="39"/>
      <c r="G257" s="39"/>
    </row>
    <row r="258" spans="1:14" outlineLevel="1" x14ac:dyDescent="0.25">
      <c r="A258" s="24" t="s">
        <v>558</v>
      </c>
      <c r="B258" s="42"/>
      <c r="F258" s="39"/>
      <c r="G258" s="39"/>
    </row>
    <row r="259" spans="1:14" x14ac:dyDescent="0.25">
      <c r="A259" s="78"/>
      <c r="B259" s="79" t="s">
        <v>559</v>
      </c>
      <c r="C259" s="78" t="s">
        <v>338</v>
      </c>
      <c r="D259" s="78"/>
      <c r="E259" s="80"/>
      <c r="F259" s="78"/>
      <c r="G259" s="78"/>
    </row>
    <row r="260" spans="1:14" x14ac:dyDescent="0.25">
      <c r="A260" s="24" t="s">
        <v>560</v>
      </c>
      <c r="B260" s="24" t="s">
        <v>561</v>
      </c>
      <c r="C260" s="108">
        <v>48.813880974250011</v>
      </c>
      <c r="E260" s="49"/>
      <c r="F260" s="49"/>
      <c r="G260" s="49"/>
      <c r="H260" s="73"/>
      <c r="I260" s="73"/>
      <c r="J260" s="73"/>
      <c r="K260" s="73"/>
      <c r="L260" s="73"/>
      <c r="M260" s="73"/>
      <c r="N260" s="73"/>
    </row>
    <row r="261" spans="1:14" x14ac:dyDescent="0.25">
      <c r="A261" s="24" t="s">
        <v>562</v>
      </c>
      <c r="B261" s="24" t="s">
        <v>563</v>
      </c>
      <c r="C261" s="108">
        <v>0</v>
      </c>
      <c r="E261" s="49"/>
      <c r="F261" s="49"/>
      <c r="H261" s="73"/>
      <c r="I261" s="73"/>
      <c r="J261" s="73"/>
      <c r="K261" s="73"/>
      <c r="L261" s="73"/>
      <c r="M261" s="73"/>
      <c r="N261" s="73"/>
    </row>
    <row r="262" spans="1:14" x14ac:dyDescent="0.25">
      <c r="A262" s="24" t="s">
        <v>564</v>
      </c>
      <c r="B262" s="24" t="s">
        <v>565</v>
      </c>
      <c r="C262" s="108">
        <v>47.818574618183511</v>
      </c>
      <c r="E262" s="49"/>
      <c r="F262" s="49"/>
      <c r="H262" s="73"/>
      <c r="I262" s="73"/>
      <c r="J262" s="73"/>
      <c r="K262" s="73"/>
      <c r="L262" s="73"/>
      <c r="M262" s="73"/>
      <c r="N262" s="73"/>
    </row>
    <row r="263" spans="1:14" x14ac:dyDescent="0.25">
      <c r="A263" s="24" t="s">
        <v>566</v>
      </c>
      <c r="B263" s="34" t="s">
        <v>567</v>
      </c>
      <c r="C263" s="108">
        <v>0</v>
      </c>
      <c r="D263" s="31"/>
      <c r="E263" s="31"/>
      <c r="F263" s="45"/>
      <c r="G263" s="45"/>
      <c r="H263" s="22"/>
      <c r="I263" s="24"/>
      <c r="J263" s="24"/>
      <c r="K263" s="24"/>
      <c r="L263" s="22"/>
      <c r="M263" s="22"/>
      <c r="N263" s="22"/>
    </row>
    <row r="264" spans="1:14" x14ac:dyDescent="0.25">
      <c r="A264" s="24" t="s">
        <v>568</v>
      </c>
      <c r="B264" s="24" t="s">
        <v>79</v>
      </c>
      <c r="C264" s="108">
        <v>3.3675444075664802</v>
      </c>
      <c r="E264" s="49"/>
      <c r="F264" s="49"/>
      <c r="H264" s="73"/>
      <c r="I264" s="73"/>
      <c r="J264" s="73"/>
      <c r="K264" s="73"/>
      <c r="L264" s="73"/>
      <c r="M264" s="73"/>
      <c r="N264" s="73"/>
    </row>
    <row r="265" spans="1:14" outlineLevel="1" x14ac:dyDescent="0.25">
      <c r="B265" s="42"/>
      <c r="E265" s="49"/>
      <c r="F265" s="49"/>
      <c r="H265" s="73"/>
      <c r="I265" s="73"/>
      <c r="J265" s="73"/>
      <c r="K265" s="73"/>
      <c r="L265" s="73"/>
      <c r="M265" s="73"/>
      <c r="N265" s="73"/>
    </row>
    <row r="266" spans="1:14" outlineLevel="1" x14ac:dyDescent="0.25">
      <c r="B266" s="42"/>
      <c r="C266" s="73"/>
      <c r="E266" s="49"/>
      <c r="F266" s="49"/>
      <c r="H266" s="73"/>
      <c r="I266" s="73"/>
      <c r="J266" s="73"/>
      <c r="K266" s="73"/>
      <c r="L266" s="73"/>
      <c r="M266" s="73"/>
      <c r="N266" s="73"/>
    </row>
    <row r="267" spans="1:14" outlineLevel="1" x14ac:dyDescent="0.25">
      <c r="B267" s="42"/>
      <c r="E267" s="49"/>
      <c r="F267" s="49"/>
      <c r="H267" s="73"/>
      <c r="I267" s="73"/>
      <c r="J267" s="73"/>
      <c r="K267" s="73"/>
      <c r="L267" s="73"/>
      <c r="M267" s="73"/>
      <c r="N267" s="73"/>
    </row>
    <row r="268" spans="1:14" outlineLevel="1" x14ac:dyDescent="0.25">
      <c r="B268" s="42"/>
      <c r="E268" s="49"/>
      <c r="F268" s="49"/>
      <c r="H268" s="73"/>
      <c r="I268" s="73"/>
      <c r="J268" s="73"/>
      <c r="K268" s="73"/>
      <c r="L268" s="73"/>
      <c r="M268" s="73"/>
      <c r="N268" s="73"/>
    </row>
    <row r="269" spans="1:14" outlineLevel="1" x14ac:dyDescent="0.25">
      <c r="B269" s="42"/>
      <c r="E269" s="49"/>
      <c r="F269" s="49"/>
      <c r="H269" s="73"/>
      <c r="I269" s="73"/>
      <c r="J269" s="73"/>
      <c r="K269" s="73"/>
      <c r="L269" s="73"/>
      <c r="M269" s="73"/>
      <c r="N269" s="73"/>
    </row>
    <row r="270" spans="1:14" outlineLevel="1" x14ac:dyDescent="0.25">
      <c r="B270" s="42"/>
      <c r="E270" s="49"/>
      <c r="F270" s="49"/>
      <c r="H270" s="73"/>
      <c r="I270" s="73"/>
      <c r="J270" s="73"/>
      <c r="K270" s="73"/>
      <c r="L270" s="73"/>
      <c r="M270" s="73"/>
      <c r="N270" s="73"/>
    </row>
    <row r="271" spans="1:14" outlineLevel="1" x14ac:dyDescent="0.25">
      <c r="B271" s="42"/>
      <c r="E271" s="49"/>
      <c r="F271" s="49"/>
      <c r="H271" s="73"/>
      <c r="I271" s="73"/>
      <c r="J271" s="73"/>
      <c r="K271" s="73"/>
      <c r="L271" s="73"/>
      <c r="M271" s="73"/>
      <c r="N271" s="73"/>
    </row>
    <row r="272" spans="1:14" outlineLevel="1" x14ac:dyDescent="0.25">
      <c r="B272" s="42"/>
      <c r="E272" s="49"/>
      <c r="F272" s="49"/>
      <c r="H272" s="73"/>
      <c r="I272" s="73"/>
      <c r="J272" s="73"/>
      <c r="K272" s="73"/>
      <c r="L272" s="73"/>
      <c r="M272" s="73"/>
      <c r="N272" s="73"/>
    </row>
    <row r="273" spans="1:14" outlineLevel="1" x14ac:dyDescent="0.25">
      <c r="B273" s="42"/>
      <c r="E273" s="49"/>
      <c r="F273" s="49"/>
      <c r="H273" s="73"/>
      <c r="I273" s="73"/>
      <c r="J273" s="73"/>
      <c r="K273" s="73"/>
      <c r="L273" s="73"/>
      <c r="M273" s="73"/>
      <c r="N273" s="73"/>
    </row>
    <row r="274" spans="1:14" outlineLevel="1" x14ac:dyDescent="0.25">
      <c r="B274" s="42"/>
      <c r="E274" s="49"/>
      <c r="F274" s="49"/>
      <c r="H274" s="73"/>
      <c r="I274" s="73"/>
      <c r="J274" s="73"/>
      <c r="K274" s="73"/>
      <c r="L274" s="73"/>
      <c r="M274" s="73"/>
      <c r="N274" s="73"/>
    </row>
    <row r="275" spans="1:14" outlineLevel="1" x14ac:dyDescent="0.25">
      <c r="B275" s="42"/>
      <c r="E275" s="49"/>
      <c r="F275" s="49"/>
      <c r="H275" s="73"/>
      <c r="I275" s="73"/>
      <c r="J275" s="73"/>
      <c r="K275" s="73"/>
      <c r="L275" s="73"/>
      <c r="M275" s="73"/>
      <c r="N275" s="73"/>
    </row>
    <row r="276" spans="1:14" ht="15" customHeight="1" x14ac:dyDescent="0.25">
      <c r="A276" s="78"/>
      <c r="B276" s="79" t="s">
        <v>569</v>
      </c>
      <c r="C276" s="78" t="s">
        <v>338</v>
      </c>
      <c r="D276" s="78"/>
      <c r="E276" s="80"/>
      <c r="F276" s="78"/>
      <c r="G276" s="81"/>
    </row>
    <row r="277" spans="1:14" x14ac:dyDescent="0.25">
      <c r="A277" s="24" t="s">
        <v>570</v>
      </c>
      <c r="B277" s="24" t="s">
        <v>571</v>
      </c>
      <c r="C277" s="108" t="s">
        <v>683</v>
      </c>
      <c r="E277" s="22"/>
      <c r="F277" s="22"/>
    </row>
    <row r="278" spans="1:14" x14ac:dyDescent="0.25">
      <c r="A278" s="24" t="s">
        <v>572</v>
      </c>
      <c r="B278" s="24" t="s">
        <v>573</v>
      </c>
      <c r="C278" s="108" t="s">
        <v>683</v>
      </c>
      <c r="E278" s="22"/>
      <c r="F278" s="22"/>
    </row>
    <row r="279" spans="1:14" x14ac:dyDescent="0.25">
      <c r="A279" s="24" t="s">
        <v>574</v>
      </c>
      <c r="B279" s="24" t="s">
        <v>79</v>
      </c>
      <c r="C279" s="108" t="s">
        <v>683</v>
      </c>
      <c r="E279" s="22"/>
      <c r="F279" s="22"/>
    </row>
    <row r="280" spans="1:14" outlineLevel="1" x14ac:dyDescent="0.25">
      <c r="A280" s="24" t="s">
        <v>575</v>
      </c>
      <c r="E280" s="22"/>
      <c r="F280" s="22"/>
    </row>
    <row r="281" spans="1:14" outlineLevel="1" x14ac:dyDescent="0.25">
      <c r="A281" s="24" t="s">
        <v>576</v>
      </c>
      <c r="E281" s="22"/>
      <c r="F281" s="22"/>
    </row>
    <row r="282" spans="1:14" outlineLevel="1" x14ac:dyDescent="0.25">
      <c r="A282" s="24" t="s">
        <v>577</v>
      </c>
      <c r="E282" s="22"/>
      <c r="F282" s="22"/>
    </row>
    <row r="283" spans="1:14" outlineLevel="1" x14ac:dyDescent="0.25">
      <c r="A283" s="24" t="s">
        <v>578</v>
      </c>
      <c r="E283" s="22"/>
      <c r="F283" s="22"/>
    </row>
    <row r="284" spans="1:14" outlineLevel="1" x14ac:dyDescent="0.25">
      <c r="A284" s="24" t="s">
        <v>579</v>
      </c>
      <c r="E284" s="22"/>
      <c r="F284" s="22"/>
    </row>
    <row r="285" spans="1:14" outlineLevel="1" x14ac:dyDescent="0.25">
      <c r="A285" s="24" t="s">
        <v>580</v>
      </c>
      <c r="E285" s="22"/>
      <c r="F285" s="22"/>
    </row>
    <row r="286" spans="1:14" ht="18.75" x14ac:dyDescent="0.25">
      <c r="A286" s="76"/>
      <c r="B286" s="88" t="s">
        <v>581</v>
      </c>
      <c r="C286" s="76"/>
      <c r="D286" s="76"/>
      <c r="E286" s="76"/>
      <c r="F286" s="77"/>
      <c r="G286" s="77"/>
    </row>
    <row r="287" spans="1:14" ht="15" customHeight="1" x14ac:dyDescent="0.25">
      <c r="A287" s="78"/>
      <c r="B287" s="79" t="s">
        <v>582</v>
      </c>
      <c r="C287" s="78" t="s">
        <v>504</v>
      </c>
      <c r="D287" s="78" t="s">
        <v>505</v>
      </c>
      <c r="E287" s="78"/>
      <c r="F287" s="78" t="s">
        <v>339</v>
      </c>
      <c r="G287" s="78" t="s">
        <v>506</v>
      </c>
    </row>
    <row r="288" spans="1:14" x14ac:dyDescent="0.25">
      <c r="A288" s="24" t="s">
        <v>583</v>
      </c>
      <c r="B288" s="24" t="s">
        <v>508</v>
      </c>
      <c r="C288" s="108">
        <v>1912.1914771241263</v>
      </c>
      <c r="D288" s="118">
        <f>SUM(D291:D296)</f>
        <v>461.37404925000004</v>
      </c>
      <c r="E288" s="31"/>
      <c r="F288" s="45"/>
      <c r="G288" s="45"/>
    </row>
    <row r="289" spans="1:7" x14ac:dyDescent="0.25">
      <c r="A289" s="31"/>
      <c r="C289" s="108"/>
      <c r="D289" s="31"/>
      <c r="E289" s="31"/>
      <c r="F289" s="45"/>
      <c r="G289" s="45"/>
    </row>
    <row r="290" spans="1:7" x14ac:dyDescent="0.25">
      <c r="B290" s="24" t="s">
        <v>509</v>
      </c>
      <c r="C290" s="108"/>
      <c r="D290" s="31"/>
      <c r="E290" s="31"/>
      <c r="F290" s="45"/>
      <c r="G290" s="45"/>
    </row>
    <row r="291" spans="1:7" x14ac:dyDescent="0.25">
      <c r="A291" s="24" t="s">
        <v>584</v>
      </c>
      <c r="B291" s="24" t="s">
        <v>511</v>
      </c>
      <c r="C291" s="108">
        <v>9.2955084783520494</v>
      </c>
      <c r="D291" s="108">
        <v>160.64543098999999</v>
      </c>
      <c r="E291" s="31"/>
      <c r="F291" s="39">
        <f t="shared" ref="F291:F296" si="5">IF($C$315=0,"",IF(C291="[for completion]","",C291/$C$315))</f>
        <v>1.0536311696664984E-2</v>
      </c>
      <c r="G291" s="39">
        <f t="shared" ref="G291:G296" si="6">IF($D$315=0,"",IF(D291="[for completion]","",D291/$D$315))</f>
        <v>0.34818913471865581</v>
      </c>
    </row>
    <row r="292" spans="1:7" x14ac:dyDescent="0.25">
      <c r="A292" s="24" t="s">
        <v>585</v>
      </c>
      <c r="B292" s="24" t="s">
        <v>513</v>
      </c>
      <c r="C292" s="108">
        <v>20.877707282825639</v>
      </c>
      <c r="D292" s="108">
        <v>106.87925638</v>
      </c>
      <c r="E292" s="31"/>
      <c r="F292" s="39">
        <f t="shared" si="5"/>
        <v>2.3664550675831505E-2</v>
      </c>
      <c r="G292" s="39">
        <f t="shared" si="6"/>
        <v>0.2316542435660191</v>
      </c>
    </row>
    <row r="293" spans="1:7" x14ac:dyDescent="0.25">
      <c r="A293" s="24" t="s">
        <v>586</v>
      </c>
      <c r="B293" s="24" t="s">
        <v>515</v>
      </c>
      <c r="C293" s="108">
        <v>15.440213779999979</v>
      </c>
      <c r="D293" s="108">
        <v>37.152304020000003</v>
      </c>
      <c r="E293" s="31"/>
      <c r="F293" s="39">
        <f t="shared" si="5"/>
        <v>1.7501237875054126E-2</v>
      </c>
      <c r="G293" s="39">
        <f t="shared" si="6"/>
        <v>8.0525343981513495E-2</v>
      </c>
    </row>
    <row r="294" spans="1:7" x14ac:dyDescent="0.25">
      <c r="A294" s="24" t="s">
        <v>587</v>
      </c>
      <c r="B294" s="24" t="s">
        <v>517</v>
      </c>
      <c r="C294" s="108">
        <v>28.22100306385218</v>
      </c>
      <c r="D294" s="108">
        <v>38.399387679999997</v>
      </c>
      <c r="E294" s="31"/>
      <c r="F294" s="39">
        <f t="shared" si="5"/>
        <v>3.1988060186891334E-2</v>
      </c>
      <c r="G294" s="39">
        <f t="shared" si="6"/>
        <v>8.3228321450721454E-2</v>
      </c>
    </row>
    <row r="295" spans="1:7" x14ac:dyDescent="0.25">
      <c r="A295" s="24" t="s">
        <v>588</v>
      </c>
      <c r="B295" s="24" t="s">
        <v>519</v>
      </c>
      <c r="C295" s="108">
        <v>164.695437757945</v>
      </c>
      <c r="D295" s="108">
        <v>67.606137649999994</v>
      </c>
      <c r="E295" s="31"/>
      <c r="F295" s="39">
        <f t="shared" si="5"/>
        <v>0.18667967129260632</v>
      </c>
      <c r="G295" s="39">
        <f t="shared" si="6"/>
        <v>0.14653216356641452</v>
      </c>
    </row>
    <row r="296" spans="1:7" x14ac:dyDescent="0.25">
      <c r="A296" s="24" t="s">
        <v>589</v>
      </c>
      <c r="B296" s="24" t="s">
        <v>521</v>
      </c>
      <c r="C296" s="108">
        <v>643.70565436000004</v>
      </c>
      <c r="D296" s="108">
        <v>50.691532530000003</v>
      </c>
      <c r="E296" s="31"/>
      <c r="F296" s="39">
        <f t="shared" si="5"/>
        <v>0.72963016827295168</v>
      </c>
      <c r="G296" s="39">
        <f t="shared" si="6"/>
        <v>0.10987079271667553</v>
      </c>
    </row>
    <row r="297" spans="1:7" x14ac:dyDescent="0.25">
      <c r="B297" s="34"/>
      <c r="E297" s="31"/>
      <c r="F297" s="39"/>
      <c r="G297" s="39"/>
    </row>
    <row r="298" spans="1:7" x14ac:dyDescent="0.25">
      <c r="B298" s="34"/>
      <c r="E298" s="31"/>
      <c r="F298" s="39"/>
      <c r="G298" s="39"/>
    </row>
    <row r="299" spans="1:7" x14ac:dyDescent="0.25">
      <c r="B299" s="34"/>
      <c r="E299" s="31"/>
      <c r="F299" s="39"/>
      <c r="G299" s="39"/>
    </row>
    <row r="300" spans="1:7" x14ac:dyDescent="0.25">
      <c r="B300" s="34"/>
      <c r="E300" s="34"/>
      <c r="F300" s="39"/>
      <c r="G300" s="39"/>
    </row>
    <row r="301" spans="1:7" x14ac:dyDescent="0.25">
      <c r="B301" s="34"/>
      <c r="E301" s="34"/>
      <c r="F301" s="39"/>
      <c r="G301" s="39"/>
    </row>
    <row r="302" spans="1:7" x14ac:dyDescent="0.25">
      <c r="B302" s="34"/>
      <c r="E302" s="34"/>
      <c r="F302" s="39"/>
      <c r="G302" s="39"/>
    </row>
    <row r="303" spans="1:7" x14ac:dyDescent="0.25">
      <c r="B303" s="34"/>
      <c r="E303" s="34"/>
      <c r="F303" s="39"/>
      <c r="G303" s="39"/>
    </row>
    <row r="304" spans="1:7" x14ac:dyDescent="0.25">
      <c r="B304" s="34"/>
      <c r="E304" s="34"/>
      <c r="F304" s="39"/>
      <c r="G304" s="39"/>
    </row>
    <row r="305" spans="1:7" x14ac:dyDescent="0.25">
      <c r="B305" s="34"/>
      <c r="E305" s="34"/>
      <c r="F305" s="39"/>
      <c r="G305" s="39"/>
    </row>
    <row r="306" spans="1:7" x14ac:dyDescent="0.25">
      <c r="B306" s="34"/>
      <c r="F306" s="39"/>
      <c r="G306" s="39"/>
    </row>
    <row r="307" spans="1:7" x14ac:dyDescent="0.25">
      <c r="B307" s="34"/>
      <c r="E307" s="49"/>
      <c r="F307" s="39"/>
      <c r="G307" s="39"/>
    </row>
    <row r="308" spans="1:7" x14ac:dyDescent="0.25">
      <c r="B308" s="34"/>
      <c r="E308" s="49"/>
      <c r="F308" s="39"/>
      <c r="G308" s="39"/>
    </row>
    <row r="309" spans="1:7" x14ac:dyDescent="0.25">
      <c r="B309" s="34"/>
      <c r="E309" s="49"/>
      <c r="F309" s="39"/>
      <c r="G309" s="39"/>
    </row>
    <row r="310" spans="1:7" x14ac:dyDescent="0.25">
      <c r="B310" s="34"/>
      <c r="E310" s="49"/>
      <c r="F310" s="39"/>
      <c r="G310" s="39"/>
    </row>
    <row r="311" spans="1:7" x14ac:dyDescent="0.25">
      <c r="B311" s="34"/>
      <c r="E311" s="49"/>
      <c r="F311" s="39"/>
      <c r="G311" s="39"/>
    </row>
    <row r="312" spans="1:7" x14ac:dyDescent="0.25">
      <c r="B312" s="34"/>
      <c r="E312" s="49"/>
      <c r="F312" s="39"/>
      <c r="G312" s="39"/>
    </row>
    <row r="313" spans="1:7" x14ac:dyDescent="0.25">
      <c r="B313" s="34"/>
      <c r="E313" s="49"/>
      <c r="F313" s="39"/>
      <c r="G313" s="39"/>
    </row>
    <row r="314" spans="1:7" x14ac:dyDescent="0.25">
      <c r="B314" s="34"/>
      <c r="E314" s="49"/>
      <c r="F314" s="39"/>
      <c r="G314" s="39"/>
    </row>
    <row r="315" spans="1:7" x14ac:dyDescent="0.25">
      <c r="A315" s="24" t="s">
        <v>590</v>
      </c>
      <c r="B315" s="40" t="s">
        <v>81</v>
      </c>
      <c r="C315" s="113">
        <f>SUM(C291:C314)</f>
        <v>882.2355247229749</v>
      </c>
      <c r="D315" s="158">
        <f>SUM(D291:D314)</f>
        <v>461.37404925000004</v>
      </c>
      <c r="E315" s="122"/>
      <c r="F315" s="111">
        <f>SUM(F291:F314)</f>
        <v>1</v>
      </c>
      <c r="G315" s="111">
        <f>SUM(G291:G314)</f>
        <v>0.99999999999999989</v>
      </c>
    </row>
    <row r="316" spans="1:7" ht="15" customHeight="1" x14ac:dyDescent="0.25">
      <c r="A316" s="78"/>
      <c r="B316" s="79" t="s">
        <v>591</v>
      </c>
      <c r="C316" s="78" t="s">
        <v>504</v>
      </c>
      <c r="D316" s="123" t="s">
        <v>505</v>
      </c>
      <c r="E316" s="78"/>
      <c r="F316" s="78" t="s">
        <v>339</v>
      </c>
      <c r="G316" s="78" t="s">
        <v>506</v>
      </c>
    </row>
    <row r="317" spans="1:7" x14ac:dyDescent="0.25">
      <c r="A317" s="24" t="s">
        <v>592</v>
      </c>
      <c r="B317" s="24" t="s">
        <v>525</v>
      </c>
      <c r="C317" s="57">
        <v>0.57349081999999996</v>
      </c>
      <c r="D317" s="108">
        <f>SUM(D320:D327)</f>
        <v>461.37404924000003</v>
      </c>
      <c r="G317" s="24"/>
    </row>
    <row r="318" spans="1:7" x14ac:dyDescent="0.25">
      <c r="G318" s="24"/>
    </row>
    <row r="319" spans="1:7" x14ac:dyDescent="0.25">
      <c r="B319" s="34" t="s">
        <v>526</v>
      </c>
      <c r="G319" s="24"/>
    </row>
    <row r="320" spans="1:7" x14ac:dyDescent="0.25">
      <c r="A320" s="24" t="s">
        <v>593</v>
      </c>
      <c r="B320" s="24" t="s">
        <v>528</v>
      </c>
      <c r="C320" s="108">
        <v>107.76497984955532</v>
      </c>
      <c r="D320" s="108">
        <v>177.52877649000001</v>
      </c>
      <c r="F320" s="39">
        <f>IF($C$328=0,"",IF(C320="[for completion]","",C320/$C$328))</f>
        <v>0.12214989855843074</v>
      </c>
      <c r="G320" s="39">
        <f>IF($D$328=0,"",IF(D320="[for completion]","",D320/$D$328))</f>
        <v>0.38478275226453434</v>
      </c>
    </row>
    <row r="321" spans="1:7" x14ac:dyDescent="0.25">
      <c r="A321" s="24" t="s">
        <v>594</v>
      </c>
      <c r="B321" s="24" t="s">
        <v>530</v>
      </c>
      <c r="C321" s="108">
        <v>173.94489027655041</v>
      </c>
      <c r="D321" s="108">
        <v>83.288442290000006</v>
      </c>
      <c r="F321" s="39">
        <f t="shared" ref="F321:F327" si="7">IF($C$328=0,"",IF(C321="[for completion]","",C321/$C$328))</f>
        <v>0.19716377928804182</v>
      </c>
      <c r="G321" s="39">
        <f t="shared" ref="G321:G327" si="8">IF($D$328=0,"",IF(D321="[for completion]","",D321/$D$328))</f>
        <v>0.18052259858827599</v>
      </c>
    </row>
    <row r="322" spans="1:7" x14ac:dyDescent="0.25">
      <c r="A322" s="24" t="s">
        <v>595</v>
      </c>
      <c r="B322" s="24" t="s">
        <v>532</v>
      </c>
      <c r="C322" s="108">
        <v>305.41798338058294</v>
      </c>
      <c r="D322" s="108">
        <v>79.120103290000003</v>
      </c>
      <c r="F322" s="39">
        <f t="shared" si="7"/>
        <v>0.34618644888107997</v>
      </c>
      <c r="G322" s="39">
        <f t="shared" si="8"/>
        <v>0.17148797904938706</v>
      </c>
    </row>
    <row r="323" spans="1:7" x14ac:dyDescent="0.25">
      <c r="A323" s="24" t="s">
        <v>596</v>
      </c>
      <c r="B323" s="24" t="s">
        <v>534</v>
      </c>
      <c r="C323" s="108">
        <v>172.41883030999998</v>
      </c>
      <c r="D323" s="108">
        <v>50.997719770000003</v>
      </c>
      <c r="F323" s="39">
        <f t="shared" si="7"/>
        <v>0.1954340144760551</v>
      </c>
      <c r="G323" s="39">
        <f t="shared" si="8"/>
        <v>0.1105344348127212</v>
      </c>
    </row>
    <row r="324" spans="1:7" x14ac:dyDescent="0.25">
      <c r="A324" s="24" t="s">
        <v>597</v>
      </c>
      <c r="B324" s="24" t="s">
        <v>536</v>
      </c>
      <c r="C324" s="108">
        <v>76.389435696286228</v>
      </c>
      <c r="D324" s="108">
        <v>26.403722739999999</v>
      </c>
      <c r="F324" s="39">
        <f t="shared" si="7"/>
        <v>8.6586215988381079E-2</v>
      </c>
      <c r="G324" s="39">
        <f t="shared" si="8"/>
        <v>5.7228452236300721E-2</v>
      </c>
    </row>
    <row r="325" spans="1:7" x14ac:dyDescent="0.25">
      <c r="A325" s="24" t="s">
        <v>598</v>
      </c>
      <c r="B325" s="24" t="s">
        <v>538</v>
      </c>
      <c r="C325" s="108">
        <v>7.4862000000000002</v>
      </c>
      <c r="D325" s="108">
        <v>8</v>
      </c>
      <c r="F325" s="39">
        <f t="shared" si="7"/>
        <v>8.4854891808518965E-3</v>
      </c>
      <c r="G325" s="39">
        <f t="shared" si="8"/>
        <v>1.7339510128881387E-2</v>
      </c>
    </row>
    <row r="326" spans="1:7" x14ac:dyDescent="0.25">
      <c r="A326" s="24" t="s">
        <v>599</v>
      </c>
      <c r="B326" s="24" t="s">
        <v>540</v>
      </c>
      <c r="C326" s="108">
        <v>11.879799999999999</v>
      </c>
      <c r="D326" s="108">
        <v>8</v>
      </c>
      <c r="F326" s="39">
        <f t="shared" si="7"/>
        <v>1.3465565222767806E-2</v>
      </c>
      <c r="G326" s="39">
        <f t="shared" si="8"/>
        <v>1.7339510128881387E-2</v>
      </c>
    </row>
    <row r="327" spans="1:7" x14ac:dyDescent="0.25">
      <c r="A327" s="24" t="s">
        <v>600</v>
      </c>
      <c r="B327" s="24" t="s">
        <v>542</v>
      </c>
      <c r="C327" s="108">
        <v>26.93340521</v>
      </c>
      <c r="D327" s="108">
        <v>28.035284659999999</v>
      </c>
      <c r="F327" s="39">
        <f t="shared" si="7"/>
        <v>3.0528588404391425E-2</v>
      </c>
      <c r="G327" s="39">
        <f t="shared" si="8"/>
        <v>6.0764762791017862E-2</v>
      </c>
    </row>
    <row r="328" spans="1:7" x14ac:dyDescent="0.25">
      <c r="A328" s="24" t="s">
        <v>601</v>
      </c>
      <c r="B328" s="40" t="s">
        <v>81</v>
      </c>
      <c r="C328" s="108">
        <f>SUM(C320:C327)</f>
        <v>882.23552472297501</v>
      </c>
      <c r="D328" s="108">
        <f>SUM(D320:D327)</f>
        <v>461.37404924000003</v>
      </c>
      <c r="F328" s="114">
        <f>SUM(F320:F327)</f>
        <v>0.99999999999999989</v>
      </c>
      <c r="G328" s="114">
        <f>SUM(G320:G327)</f>
        <v>0.99999999999999978</v>
      </c>
    </row>
    <row r="329" spans="1:7" outlineLevel="1" x14ac:dyDescent="0.25">
      <c r="B329" s="42"/>
      <c r="F329" s="39"/>
      <c r="G329" s="39"/>
    </row>
    <row r="330" spans="1:7" outlineLevel="1" x14ac:dyDescent="0.25">
      <c r="B330" s="42"/>
      <c r="F330" s="39"/>
      <c r="G330" s="39"/>
    </row>
    <row r="331" spans="1:7" outlineLevel="1" x14ac:dyDescent="0.25">
      <c r="B331" s="42"/>
      <c r="F331" s="39"/>
      <c r="G331" s="39"/>
    </row>
    <row r="332" spans="1:7" outlineLevel="1" x14ac:dyDescent="0.25">
      <c r="B332" s="42"/>
      <c r="F332" s="39"/>
      <c r="G332" s="39"/>
    </row>
    <row r="333" spans="1:7" outlineLevel="1" x14ac:dyDescent="0.25">
      <c r="B333" s="42"/>
      <c r="F333" s="39"/>
      <c r="G333" s="39"/>
    </row>
    <row r="334" spans="1:7" outlineLevel="1" x14ac:dyDescent="0.25">
      <c r="B334" s="42"/>
      <c r="F334" s="39"/>
      <c r="G334" s="39"/>
    </row>
    <row r="335" spans="1:7" outlineLevel="1" x14ac:dyDescent="0.25">
      <c r="B335" s="42"/>
      <c r="F335" s="39"/>
      <c r="G335" s="39"/>
    </row>
    <row r="336" spans="1:7" outlineLevel="1" x14ac:dyDescent="0.25">
      <c r="A336" s="24" t="s">
        <v>602</v>
      </c>
      <c r="B336" s="42"/>
      <c r="F336" s="39"/>
      <c r="G336" s="39"/>
    </row>
    <row r="337" spans="1:7" outlineLevel="1" x14ac:dyDescent="0.25">
      <c r="A337" s="24" t="s">
        <v>603</v>
      </c>
      <c r="B337" s="42"/>
      <c r="F337" s="49"/>
      <c r="G337" s="49"/>
    </row>
    <row r="338" spans="1:7" ht="15" customHeight="1" x14ac:dyDescent="0.25">
      <c r="A338" s="78"/>
      <c r="B338" s="79" t="s">
        <v>604</v>
      </c>
      <c r="C338" s="78" t="s">
        <v>504</v>
      </c>
      <c r="D338" s="78" t="s">
        <v>505</v>
      </c>
      <c r="E338" s="78"/>
      <c r="F338" s="78" t="s">
        <v>339</v>
      </c>
      <c r="G338" s="78" t="s">
        <v>506</v>
      </c>
    </row>
    <row r="339" spans="1:7" x14ac:dyDescent="0.25">
      <c r="A339" s="24" t="s">
        <v>605</v>
      </c>
      <c r="B339" s="24" t="s">
        <v>525</v>
      </c>
      <c r="C339" s="57" t="s">
        <v>683</v>
      </c>
      <c r="D339" s="57" t="s">
        <v>683</v>
      </c>
      <c r="G339" s="24"/>
    </row>
    <row r="340" spans="1:7" x14ac:dyDescent="0.25">
      <c r="G340" s="24"/>
    </row>
    <row r="341" spans="1:7" x14ac:dyDescent="0.25">
      <c r="B341" s="34" t="s">
        <v>526</v>
      </c>
      <c r="G341" s="24"/>
    </row>
    <row r="342" spans="1:7" x14ac:dyDescent="0.25">
      <c r="A342" s="24" t="s">
        <v>606</v>
      </c>
      <c r="B342" s="24" t="s">
        <v>528</v>
      </c>
      <c r="C342" s="57" t="s">
        <v>683</v>
      </c>
      <c r="D342" s="57" t="s">
        <v>683</v>
      </c>
      <c r="F342" s="39" t="str">
        <f>IF($C$350=0,"",IF(C342="[Mark as ND1 if not relevant]","",C342/$C$350))</f>
        <v/>
      </c>
      <c r="G342" s="39" t="str">
        <f>IF($D$350=0,"",IF(D342="[Mark as ND1 if not relevant]","",D342/$D$350))</f>
        <v/>
      </c>
    </row>
    <row r="343" spans="1:7" x14ac:dyDescent="0.25">
      <c r="A343" s="24" t="s">
        <v>607</v>
      </c>
      <c r="B343" s="24" t="s">
        <v>530</v>
      </c>
      <c r="C343" s="57" t="s">
        <v>683</v>
      </c>
      <c r="D343" s="57" t="s">
        <v>683</v>
      </c>
      <c r="F343" s="39" t="str">
        <f t="shared" ref="F343:F349" si="9">IF($C$350=0,"",IF(C343="[Mark as ND1 if not relevant]","",C343/$C$350))</f>
        <v/>
      </c>
      <c r="G343" s="39" t="str">
        <f t="shared" ref="G343:G349" si="10">IF($D$350=0,"",IF(D343="[Mark as ND1 if not relevant]","",D343/$D$350))</f>
        <v/>
      </c>
    </row>
    <row r="344" spans="1:7" x14ac:dyDescent="0.25">
      <c r="A344" s="24" t="s">
        <v>608</v>
      </c>
      <c r="B344" s="24" t="s">
        <v>532</v>
      </c>
      <c r="C344" s="57" t="s">
        <v>683</v>
      </c>
      <c r="D344" s="57" t="s">
        <v>683</v>
      </c>
      <c r="F344" s="39" t="str">
        <f t="shared" si="9"/>
        <v/>
      </c>
      <c r="G344" s="39" t="str">
        <f t="shared" si="10"/>
        <v/>
      </c>
    </row>
    <row r="345" spans="1:7" x14ac:dyDescent="0.25">
      <c r="A345" s="24" t="s">
        <v>609</v>
      </c>
      <c r="B345" s="24" t="s">
        <v>534</v>
      </c>
      <c r="C345" s="57" t="s">
        <v>683</v>
      </c>
      <c r="D345" s="57" t="s">
        <v>683</v>
      </c>
      <c r="F345" s="39" t="str">
        <f t="shared" si="9"/>
        <v/>
      </c>
      <c r="G345" s="39" t="str">
        <f t="shared" si="10"/>
        <v/>
      </c>
    </row>
    <row r="346" spans="1:7" x14ac:dyDescent="0.25">
      <c r="A346" s="24" t="s">
        <v>610</v>
      </c>
      <c r="B346" s="24" t="s">
        <v>536</v>
      </c>
      <c r="C346" s="57" t="s">
        <v>683</v>
      </c>
      <c r="D346" s="57" t="s">
        <v>683</v>
      </c>
      <c r="F346" s="39" t="str">
        <f t="shared" si="9"/>
        <v/>
      </c>
      <c r="G346" s="39" t="str">
        <f t="shared" si="10"/>
        <v/>
      </c>
    </row>
    <row r="347" spans="1:7" x14ac:dyDescent="0.25">
      <c r="A347" s="24" t="s">
        <v>611</v>
      </c>
      <c r="B347" s="24" t="s">
        <v>538</v>
      </c>
      <c r="C347" s="57" t="s">
        <v>683</v>
      </c>
      <c r="D347" s="57" t="s">
        <v>683</v>
      </c>
      <c r="F347" s="39" t="str">
        <f t="shared" si="9"/>
        <v/>
      </c>
      <c r="G347" s="39" t="str">
        <f t="shared" si="10"/>
        <v/>
      </c>
    </row>
    <row r="348" spans="1:7" x14ac:dyDescent="0.25">
      <c r="A348" s="24" t="s">
        <v>612</v>
      </c>
      <c r="B348" s="24" t="s">
        <v>540</v>
      </c>
      <c r="C348" s="57" t="s">
        <v>683</v>
      </c>
      <c r="D348" s="57" t="s">
        <v>683</v>
      </c>
      <c r="F348" s="39" t="str">
        <f t="shared" si="9"/>
        <v/>
      </c>
      <c r="G348" s="39" t="str">
        <f t="shared" si="10"/>
        <v/>
      </c>
    </row>
    <row r="349" spans="1:7" x14ac:dyDescent="0.25">
      <c r="A349" s="24" t="s">
        <v>613</v>
      </c>
      <c r="B349" s="24" t="s">
        <v>542</v>
      </c>
      <c r="C349" s="57" t="s">
        <v>683</v>
      </c>
      <c r="D349" s="57" t="s">
        <v>683</v>
      </c>
      <c r="F349" s="39" t="str">
        <f t="shared" si="9"/>
        <v/>
      </c>
      <c r="G349" s="39" t="str">
        <f t="shared" si="10"/>
        <v/>
      </c>
    </row>
    <row r="350" spans="1:7" x14ac:dyDescent="0.25">
      <c r="A350" s="24" t="s">
        <v>614</v>
      </c>
      <c r="B350" s="40" t="s">
        <v>81</v>
      </c>
      <c r="C350" s="24">
        <f>SUM(C342:C349)</f>
        <v>0</v>
      </c>
      <c r="D350" s="24">
        <f>SUM(D342:D349)</f>
        <v>0</v>
      </c>
      <c r="F350" s="49"/>
      <c r="G350" s="49"/>
    </row>
    <row r="351" spans="1:7" outlineLevel="1" x14ac:dyDescent="0.25">
      <c r="B351" s="42"/>
      <c r="F351" s="39"/>
      <c r="G351" s="39"/>
    </row>
    <row r="352" spans="1:7" outlineLevel="1" x14ac:dyDescent="0.25">
      <c r="B352" s="42"/>
      <c r="F352" s="39"/>
      <c r="G352" s="39"/>
    </row>
    <row r="353" spans="1:7" outlineLevel="1" x14ac:dyDescent="0.25">
      <c r="B353" s="42"/>
      <c r="F353" s="39"/>
      <c r="G353" s="39"/>
    </row>
    <row r="354" spans="1:7" outlineLevel="1" x14ac:dyDescent="0.25">
      <c r="B354" s="42"/>
      <c r="F354" s="39"/>
      <c r="G354" s="39"/>
    </row>
    <row r="355" spans="1:7" outlineLevel="1" x14ac:dyDescent="0.25">
      <c r="B355" s="42"/>
      <c r="F355" s="39"/>
      <c r="G355" s="39"/>
    </row>
    <row r="356" spans="1:7" outlineLevel="1" x14ac:dyDescent="0.25">
      <c r="B356" s="42"/>
      <c r="F356" s="39"/>
      <c r="G356" s="39"/>
    </row>
    <row r="357" spans="1:7" outlineLevel="1" x14ac:dyDescent="0.25">
      <c r="B357" s="42"/>
      <c r="F357" s="39"/>
      <c r="G357" s="39"/>
    </row>
    <row r="358" spans="1:7" outlineLevel="1" x14ac:dyDescent="0.25">
      <c r="A358" s="24" t="s">
        <v>615</v>
      </c>
      <c r="B358" s="42"/>
      <c r="F358" s="39"/>
      <c r="G358" s="39"/>
    </row>
    <row r="359" spans="1:7" outlineLevel="1" x14ac:dyDescent="0.25">
      <c r="A359" s="24" t="s">
        <v>616</v>
      </c>
      <c r="B359" s="42"/>
      <c r="F359" s="39"/>
      <c r="G359" s="49"/>
    </row>
    <row r="360" spans="1:7" x14ac:dyDescent="0.25">
      <c r="A360" s="78"/>
      <c r="B360" s="79" t="s">
        <v>617</v>
      </c>
      <c r="C360" s="78" t="s">
        <v>618</v>
      </c>
      <c r="D360" s="78"/>
      <c r="E360" s="78"/>
      <c r="F360" s="78"/>
      <c r="G360" s="81"/>
    </row>
    <row r="361" spans="1:7" x14ac:dyDescent="0.25">
      <c r="A361" s="24" t="s">
        <v>619</v>
      </c>
      <c r="B361" s="34" t="s">
        <v>620</v>
      </c>
      <c r="C361" s="160">
        <v>20.223071172996942</v>
      </c>
      <c r="G361" s="24"/>
    </row>
    <row r="362" spans="1:7" x14ac:dyDescent="0.25">
      <c r="A362" s="24" t="s">
        <v>621</v>
      </c>
      <c r="B362" s="34" t="s">
        <v>622</v>
      </c>
      <c r="C362" s="160">
        <v>20.057261629268648</v>
      </c>
      <c r="G362" s="24"/>
    </row>
    <row r="363" spans="1:7" x14ac:dyDescent="0.25">
      <c r="A363" s="24" t="s">
        <v>623</v>
      </c>
      <c r="B363" s="34" t="s">
        <v>624</v>
      </c>
      <c r="C363" s="160">
        <v>5.3232439177672344</v>
      </c>
      <c r="G363" s="24"/>
    </row>
    <row r="364" spans="1:7" x14ac:dyDescent="0.25">
      <c r="A364" s="24" t="s">
        <v>625</v>
      </c>
      <c r="B364" s="34" t="s">
        <v>626</v>
      </c>
      <c r="C364" s="160">
        <v>0</v>
      </c>
      <c r="G364" s="24"/>
    </row>
    <row r="365" spans="1:7" x14ac:dyDescent="0.25">
      <c r="A365" s="24" t="s">
        <v>627</v>
      </c>
      <c r="B365" s="34" t="s">
        <v>628</v>
      </c>
      <c r="C365" s="160">
        <v>13.839469231334581</v>
      </c>
      <c r="G365" s="24"/>
    </row>
    <row r="366" spans="1:7" x14ac:dyDescent="0.25">
      <c r="A366" s="24" t="s">
        <v>629</v>
      </c>
      <c r="B366" s="34" t="s">
        <v>630</v>
      </c>
      <c r="C366" s="160">
        <v>0</v>
      </c>
      <c r="G366" s="24"/>
    </row>
    <row r="367" spans="1:7" x14ac:dyDescent="0.25">
      <c r="A367" s="24" t="s">
        <v>631</v>
      </c>
      <c r="B367" s="34" t="s">
        <v>632</v>
      </c>
      <c r="C367" s="160">
        <v>18.696235962032585</v>
      </c>
      <c r="G367" s="24"/>
    </row>
    <row r="368" spans="1:7" x14ac:dyDescent="0.25">
      <c r="A368" s="24" t="s">
        <v>633</v>
      </c>
      <c r="B368" s="34" t="s">
        <v>634</v>
      </c>
      <c r="C368" s="160">
        <v>9.1120760828209004</v>
      </c>
      <c r="G368" s="24"/>
    </row>
    <row r="369" spans="1:7" x14ac:dyDescent="0.25">
      <c r="A369" s="24" t="s">
        <v>635</v>
      </c>
      <c r="B369" s="34" t="s">
        <v>636</v>
      </c>
      <c r="C369" s="160">
        <v>0</v>
      </c>
      <c r="G369" s="24"/>
    </row>
    <row r="370" spans="1:7" x14ac:dyDescent="0.25">
      <c r="A370" s="24" t="s">
        <v>637</v>
      </c>
      <c r="B370" s="34" t="s">
        <v>79</v>
      </c>
      <c r="C370" s="160">
        <v>12.748642003779121</v>
      </c>
      <c r="G370" s="24"/>
    </row>
    <row r="371" spans="1:7" outlineLevel="1" x14ac:dyDescent="0.25">
      <c r="B371" s="42"/>
      <c r="G371" s="24"/>
    </row>
    <row r="372" spans="1:7" outlineLevel="1" x14ac:dyDescent="0.25">
      <c r="B372" s="42"/>
      <c r="G372" s="24"/>
    </row>
    <row r="373" spans="1:7" outlineLevel="1" x14ac:dyDescent="0.25">
      <c r="B373" s="42"/>
      <c r="G373" s="24"/>
    </row>
    <row r="374" spans="1:7" outlineLevel="1" x14ac:dyDescent="0.25">
      <c r="B374" s="42"/>
      <c r="G374" s="24"/>
    </row>
    <row r="375" spans="1:7" outlineLevel="1" x14ac:dyDescent="0.25">
      <c r="B375" s="42"/>
      <c r="G375" s="24"/>
    </row>
    <row r="376" spans="1:7" outlineLevel="1" x14ac:dyDescent="0.25">
      <c r="B376" s="42"/>
      <c r="G376" s="24"/>
    </row>
    <row r="377" spans="1:7" outlineLevel="1" x14ac:dyDescent="0.25">
      <c r="B377" s="42"/>
      <c r="G377" s="24"/>
    </row>
    <row r="378" spans="1:7" outlineLevel="1" x14ac:dyDescent="0.25">
      <c r="B378" s="42"/>
      <c r="G378" s="24"/>
    </row>
    <row r="379" spans="1:7" outlineLevel="1" x14ac:dyDescent="0.25">
      <c r="B379" s="42"/>
      <c r="G379" s="24"/>
    </row>
    <row r="380" spans="1:7" outlineLevel="1" x14ac:dyDescent="0.25">
      <c r="B380" s="42"/>
      <c r="G380" s="24"/>
    </row>
    <row r="381" spans="1:7" outlineLevel="1" x14ac:dyDescent="0.25">
      <c r="B381" s="42"/>
      <c r="G381" s="24"/>
    </row>
    <row r="382" spans="1:7" outlineLevel="1" x14ac:dyDescent="0.25">
      <c r="B382" s="42"/>
    </row>
    <row r="383" spans="1:7" outlineLevel="1" x14ac:dyDescent="0.25">
      <c r="B383" s="42"/>
    </row>
    <row r="384" spans="1:7" outlineLevel="1" x14ac:dyDescent="0.25">
      <c r="B384" s="42"/>
    </row>
    <row r="385" spans="2:2" outlineLevel="1" x14ac:dyDescent="0.25">
      <c r="B385" s="42"/>
    </row>
    <row r="386" spans="2:2" outlineLevel="1" x14ac:dyDescent="0.25">
      <c r="B386" s="42"/>
    </row>
    <row r="387" spans="2:2" outlineLevel="1" x14ac:dyDescent="0.25">
      <c r="B387" s="42"/>
    </row>
  </sheetData>
  <hyperlinks>
    <hyperlink ref="B149" location="'2. Harmonised Glossary'!A9" display="Breakdown by Interest Rate" xr:uid="{00000000-0004-0000-0400-000003000000}"/>
    <hyperlink ref="B179" location="'2. Harmonised Glossary'!A14" display="Non-Performing Loans (NPLs)" xr:uid="{00000000-0004-0000-0400-000004000000}"/>
    <hyperlink ref="B11" location="'2. Harmonised Glossary'!A12" display="Property Type Information" xr:uid="{00000000-0004-0000-0400-000005000000}"/>
    <hyperlink ref="B215" location="'2. Harmonised Glossary'!A288" display="Loan to Value (LTV) Information - Un-indexed" xr:uid="{00000000-0004-0000-0400-000006000000}"/>
    <hyperlink ref="B237" location="'2. Harmonised Glossary'!A11" display="Loan to Value (LTV) Information - Indexed" xr:uid="{00000000-0004-0000-0400-000007000000}"/>
    <hyperlink ref="B316" location="'2. Harmonised Glossary'!A11" display="Loan to Value (LTV) Information - Un-indexed" xr:uid="{00000000-0004-0000-0400-000008000000}"/>
    <hyperlink ref="B338" location="'2. Harmonised Glossary'!A11" display="Loan to Value (LTV) Information - Indexed" xr:uid="{00000000-0004-0000-0400-000009000000}"/>
    <hyperlink ref="B6" location="'B. ATT Mortgage Assets'!A10" display="7. Mortgage Assets" xr:uid="{55046190-AB6E-491F-B834-39737560F9A3}"/>
    <hyperlink ref="B7" location="'B. ATT Mortgage Assets'!A185" display="7.A Residential Cover Pool" xr:uid="{5C256861-8EBD-4962-A8A5-1D488DC84C2F}"/>
    <hyperlink ref="B8" location="'B. ATT Mortgage Assets'!A286" display="7.B Commercial Cover Pool" xr:uid="{0DD2C716-7B14-4AB3-83F6-E7A5668B07BB}"/>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3" tint="0.39997558519241921"/>
  </sheetPr>
  <dimension ref="A1:C383"/>
  <sheetViews>
    <sheetView topLeftCell="A24" zoomScale="80" zoomScaleNormal="80" workbookViewId="0"/>
  </sheetViews>
  <sheetFormatPr baseColWidth="10" defaultColWidth="11.42578125" defaultRowHeight="15" outlineLevelRow="1" x14ac:dyDescent="0.25"/>
  <cols>
    <col min="1" max="1" width="16.28515625" customWidth="1"/>
    <col min="2" max="2" width="89.85546875" style="24" bestFit="1" customWidth="1"/>
    <col min="3" max="3" width="66" customWidth="1"/>
  </cols>
  <sheetData>
    <row r="1" spans="1:3" ht="31.5" x14ac:dyDescent="0.25">
      <c r="A1" s="21" t="s">
        <v>647</v>
      </c>
      <c r="B1" s="21"/>
      <c r="C1" s="22"/>
    </row>
    <row r="2" spans="1:3" x14ac:dyDescent="0.25">
      <c r="B2" s="22"/>
      <c r="C2" s="22"/>
    </row>
    <row r="3" spans="1:3" x14ac:dyDescent="0.25">
      <c r="A3" s="58" t="s">
        <v>648</v>
      </c>
      <c r="B3" s="59"/>
      <c r="C3" s="22"/>
    </row>
    <row r="4" spans="1:3" x14ac:dyDescent="0.25">
      <c r="C4" s="22"/>
    </row>
    <row r="5" spans="1:3" ht="37.5" x14ac:dyDescent="0.25">
      <c r="A5" s="74" t="s">
        <v>15</v>
      </c>
      <c r="B5" s="74" t="s">
        <v>828</v>
      </c>
      <c r="C5" s="82" t="s">
        <v>829</v>
      </c>
    </row>
    <row r="6" spans="1:3" ht="45" x14ac:dyDescent="0.25">
      <c r="A6" s="1" t="s">
        <v>649</v>
      </c>
      <c r="B6" s="31" t="s">
        <v>830</v>
      </c>
      <c r="C6" s="24" t="s">
        <v>831</v>
      </c>
    </row>
    <row r="7" spans="1:3" ht="45" x14ac:dyDescent="0.25">
      <c r="A7" s="1" t="s">
        <v>650</v>
      </c>
      <c r="B7" s="31" t="s">
        <v>832</v>
      </c>
      <c r="C7" s="24" t="s">
        <v>833</v>
      </c>
    </row>
    <row r="8" spans="1:3" ht="45" x14ac:dyDescent="0.25">
      <c r="A8" s="1" t="s">
        <v>651</v>
      </c>
      <c r="B8" s="31" t="s">
        <v>694</v>
      </c>
      <c r="C8" s="24" t="s">
        <v>834</v>
      </c>
    </row>
    <row r="9" spans="1:3" x14ac:dyDescent="0.25">
      <c r="A9" s="1" t="s">
        <v>652</v>
      </c>
      <c r="B9" s="31" t="s">
        <v>653</v>
      </c>
      <c r="C9" s="24"/>
    </row>
    <row r="10" spans="1:3" ht="44.25" customHeight="1" x14ac:dyDescent="0.25">
      <c r="A10" s="1" t="s">
        <v>654</v>
      </c>
      <c r="B10" s="31" t="s">
        <v>655</v>
      </c>
      <c r="C10" s="24"/>
    </row>
    <row r="11" spans="1:3" ht="54.75" customHeight="1" x14ac:dyDescent="0.25">
      <c r="A11" s="1" t="s">
        <v>656</v>
      </c>
      <c r="B11" s="31" t="s">
        <v>657</v>
      </c>
      <c r="C11" s="24"/>
    </row>
    <row r="12" spans="1:3" x14ac:dyDescent="0.25">
      <c r="A12" s="1" t="s">
        <v>658</v>
      </c>
      <c r="B12" s="31" t="s">
        <v>835</v>
      </c>
      <c r="C12" s="53" t="s">
        <v>977</v>
      </c>
    </row>
    <row r="13" spans="1:3" x14ac:dyDescent="0.25">
      <c r="A13" s="1" t="s">
        <v>660</v>
      </c>
      <c r="B13" s="31" t="s">
        <v>659</v>
      </c>
      <c r="C13" s="24"/>
    </row>
    <row r="14" spans="1:3" x14ac:dyDescent="0.25">
      <c r="A14" s="1" t="s">
        <v>662</v>
      </c>
      <c r="B14" s="31" t="s">
        <v>661</v>
      </c>
      <c r="C14" s="53" t="s">
        <v>836</v>
      </c>
    </row>
    <row r="15" spans="1:3" ht="30" x14ac:dyDescent="0.25">
      <c r="A15" s="1" t="s">
        <v>664</v>
      </c>
      <c r="B15" s="31" t="s">
        <v>663</v>
      </c>
      <c r="C15" s="24"/>
    </row>
    <row r="16" spans="1:3" x14ac:dyDescent="0.25">
      <c r="A16" s="1" t="s">
        <v>666</v>
      </c>
      <c r="B16" s="35" t="s">
        <v>665</v>
      </c>
      <c r="C16" s="24" t="s">
        <v>837</v>
      </c>
    </row>
    <row r="17" spans="1:3" ht="30" customHeight="1" x14ac:dyDescent="0.25">
      <c r="A17" s="1" t="s">
        <v>667</v>
      </c>
      <c r="B17" s="35" t="s">
        <v>838</v>
      </c>
      <c r="C17" s="24"/>
    </row>
    <row r="18" spans="1:3" x14ac:dyDescent="0.25">
      <c r="A18" s="1" t="s">
        <v>669</v>
      </c>
      <c r="B18" s="35" t="s">
        <v>668</v>
      </c>
      <c r="C18" s="53" t="s">
        <v>839</v>
      </c>
    </row>
    <row r="19" spans="1:3" outlineLevel="1" x14ac:dyDescent="0.25">
      <c r="A19" s="1" t="s">
        <v>840</v>
      </c>
      <c r="B19" s="32" t="s">
        <v>670</v>
      </c>
      <c r="C19" s="24"/>
    </row>
    <row r="20" spans="1:3" outlineLevel="1" x14ac:dyDescent="0.25">
      <c r="A20" s="1" t="s">
        <v>841</v>
      </c>
      <c r="B20" s="56" t="s">
        <v>842</v>
      </c>
      <c r="C20" s="53" t="s">
        <v>836</v>
      </c>
    </row>
    <row r="21" spans="1:3" outlineLevel="1" x14ac:dyDescent="0.25">
      <c r="A21" s="1" t="s">
        <v>671</v>
      </c>
      <c r="B21" s="56" t="s">
        <v>672</v>
      </c>
      <c r="C21" s="24"/>
    </row>
    <row r="22" spans="1:3" outlineLevel="1" x14ac:dyDescent="0.25">
      <c r="A22" s="1" t="s">
        <v>673</v>
      </c>
      <c r="B22" s="56"/>
      <c r="C22" s="24"/>
    </row>
    <row r="23" spans="1:3" outlineLevel="1" x14ac:dyDescent="0.25">
      <c r="A23" s="1" t="s">
        <v>674</v>
      </c>
      <c r="B23" s="56"/>
      <c r="C23" s="24"/>
    </row>
    <row r="24" spans="1:3" x14ac:dyDescent="0.25">
      <c r="A24" s="1" t="s">
        <v>675</v>
      </c>
      <c r="B24" s="56"/>
      <c r="C24" s="24"/>
    </row>
    <row r="25" spans="1:3" x14ac:dyDescent="0.25">
      <c r="A25" s="1" t="s">
        <v>676</v>
      </c>
      <c r="B25" s="56"/>
      <c r="C25" s="24"/>
    </row>
    <row r="26" spans="1:3" x14ac:dyDescent="0.25">
      <c r="A26" s="1" t="s">
        <v>843</v>
      </c>
      <c r="B26" s="56"/>
      <c r="C26" s="24"/>
    </row>
    <row r="27" spans="1:3" x14ac:dyDescent="0.25">
      <c r="A27" s="1" t="s">
        <v>844</v>
      </c>
      <c r="B27" s="56"/>
      <c r="C27" s="24"/>
    </row>
    <row r="28" spans="1:3" ht="18.75" outlineLevel="1" x14ac:dyDescent="0.25">
      <c r="A28" s="74"/>
      <c r="B28" s="74" t="s">
        <v>845</v>
      </c>
      <c r="C28" s="82" t="s">
        <v>829</v>
      </c>
    </row>
    <row r="29" spans="1:3" outlineLevel="1" x14ac:dyDescent="0.25">
      <c r="A29" s="1" t="s">
        <v>678</v>
      </c>
      <c r="B29" s="31" t="s">
        <v>846</v>
      </c>
      <c r="C29" s="145" t="s">
        <v>683</v>
      </c>
    </row>
    <row r="30" spans="1:3" outlineLevel="1" x14ac:dyDescent="0.25">
      <c r="A30" s="1" t="s">
        <v>681</v>
      </c>
      <c r="B30" s="31" t="s">
        <v>847</v>
      </c>
      <c r="C30" s="145" t="s">
        <v>683</v>
      </c>
    </row>
    <row r="31" spans="1:3" x14ac:dyDescent="0.25">
      <c r="A31" s="1" t="s">
        <v>684</v>
      </c>
      <c r="B31" s="31" t="s">
        <v>848</v>
      </c>
      <c r="C31" s="145" t="s">
        <v>683</v>
      </c>
    </row>
    <row r="32" spans="1:3" x14ac:dyDescent="0.25">
      <c r="A32" s="1" t="s">
        <v>687</v>
      </c>
      <c r="B32" s="146"/>
      <c r="C32" s="145"/>
    </row>
    <row r="33" spans="1:3" x14ac:dyDescent="0.25">
      <c r="A33" s="1" t="s">
        <v>688</v>
      </c>
      <c r="B33" s="146"/>
      <c r="C33" s="145"/>
    </row>
    <row r="34" spans="1:3" x14ac:dyDescent="0.25">
      <c r="A34" s="1" t="s">
        <v>849</v>
      </c>
      <c r="B34" s="146"/>
      <c r="C34" s="145"/>
    </row>
    <row r="35" spans="1:3" x14ac:dyDescent="0.25">
      <c r="A35" s="1" t="s">
        <v>850</v>
      </c>
      <c r="B35" s="146"/>
      <c r="C35" s="145"/>
    </row>
    <row r="36" spans="1:3" x14ac:dyDescent="0.25">
      <c r="A36" s="1" t="s">
        <v>851</v>
      </c>
      <c r="B36" s="146"/>
      <c r="C36" s="145"/>
    </row>
    <row r="37" spans="1:3" x14ac:dyDescent="0.25">
      <c r="A37" s="1" t="s">
        <v>852</v>
      </c>
      <c r="B37" s="146"/>
      <c r="C37" s="145"/>
    </row>
    <row r="38" spans="1:3" x14ac:dyDescent="0.25">
      <c r="A38" s="1" t="s">
        <v>853</v>
      </c>
      <c r="B38" s="146"/>
      <c r="C38" s="145"/>
    </row>
    <row r="39" spans="1:3" x14ac:dyDescent="0.25">
      <c r="A39" s="1" t="s">
        <v>854</v>
      </c>
      <c r="B39" s="146"/>
      <c r="C39" s="145"/>
    </row>
    <row r="40" spans="1:3" x14ac:dyDescent="0.25">
      <c r="A40" s="1" t="s">
        <v>855</v>
      </c>
      <c r="B40" s="146"/>
      <c r="C40" s="145"/>
    </row>
    <row r="41" spans="1:3" x14ac:dyDescent="0.25">
      <c r="A41" s="1" t="s">
        <v>856</v>
      </c>
      <c r="B41" s="146"/>
      <c r="C41" s="145"/>
    </row>
    <row r="42" spans="1:3" x14ac:dyDescent="0.25">
      <c r="A42" s="1" t="s">
        <v>857</v>
      </c>
      <c r="B42" s="146"/>
      <c r="C42" s="145"/>
    </row>
    <row r="43" spans="1:3" x14ac:dyDescent="0.25">
      <c r="A43" s="1" t="s">
        <v>858</v>
      </c>
      <c r="B43" s="146"/>
      <c r="C43" s="145"/>
    </row>
    <row r="44" spans="1:3" ht="18.75" x14ac:dyDescent="0.25">
      <c r="A44" s="74"/>
      <c r="B44" s="74" t="s">
        <v>859</v>
      </c>
      <c r="C44" s="82" t="s">
        <v>677</v>
      </c>
    </row>
    <row r="45" spans="1:3" x14ac:dyDescent="0.25">
      <c r="A45" s="1" t="s">
        <v>689</v>
      </c>
      <c r="B45" s="35" t="s">
        <v>679</v>
      </c>
      <c r="C45" s="24" t="s">
        <v>680</v>
      </c>
    </row>
    <row r="46" spans="1:3" x14ac:dyDescent="0.25">
      <c r="A46" s="1" t="s">
        <v>860</v>
      </c>
      <c r="B46" s="35" t="s">
        <v>682</v>
      </c>
      <c r="C46" s="24" t="s">
        <v>683</v>
      </c>
    </row>
    <row r="47" spans="1:3" x14ac:dyDescent="0.25">
      <c r="A47" s="1" t="s">
        <v>861</v>
      </c>
      <c r="B47" s="35" t="s">
        <v>685</v>
      </c>
      <c r="C47" s="24" t="s">
        <v>686</v>
      </c>
    </row>
    <row r="48" spans="1:3" x14ac:dyDescent="0.25">
      <c r="A48" s="1" t="s">
        <v>691</v>
      </c>
      <c r="B48" s="34"/>
      <c r="C48" s="24"/>
    </row>
    <row r="49" spans="1:3" x14ac:dyDescent="0.25">
      <c r="A49" s="1" t="s">
        <v>692</v>
      </c>
      <c r="B49" s="34"/>
      <c r="C49" s="24"/>
    </row>
    <row r="50" spans="1:3" x14ac:dyDescent="0.25">
      <c r="A50" s="1" t="s">
        <v>693</v>
      </c>
      <c r="B50" s="35"/>
      <c r="C50" s="24"/>
    </row>
    <row r="51" spans="1:3" ht="18.75" x14ac:dyDescent="0.25">
      <c r="A51" s="74"/>
      <c r="B51" s="74" t="s">
        <v>862</v>
      </c>
      <c r="C51" s="82" t="s">
        <v>829</v>
      </c>
    </row>
    <row r="52" spans="1:3" x14ac:dyDescent="0.25">
      <c r="A52" s="1" t="s">
        <v>863</v>
      </c>
      <c r="B52" s="31" t="s">
        <v>690</v>
      </c>
      <c r="C52" s="24"/>
    </row>
    <row r="53" spans="1:3" x14ac:dyDescent="0.25">
      <c r="A53" s="1" t="s">
        <v>864</v>
      </c>
      <c r="B53" s="34"/>
    </row>
    <row r="54" spans="1:3" x14ac:dyDescent="0.25">
      <c r="A54" s="1" t="s">
        <v>865</v>
      </c>
      <c r="B54" s="34"/>
    </row>
    <row r="55" spans="1:3" x14ac:dyDescent="0.25">
      <c r="A55" s="1" t="s">
        <v>866</v>
      </c>
      <c r="B55" s="34"/>
    </row>
    <row r="56" spans="1:3" x14ac:dyDescent="0.25">
      <c r="A56" s="1" t="s">
        <v>867</v>
      </c>
      <c r="B56" s="34"/>
    </row>
    <row r="57" spans="1:3" x14ac:dyDescent="0.25">
      <c r="A57" s="1" t="s">
        <v>868</v>
      </c>
      <c r="B57" s="34"/>
    </row>
    <row r="58" spans="1:3" x14ac:dyDescent="0.25">
      <c r="B58" s="34"/>
    </row>
    <row r="59" spans="1:3" x14ac:dyDescent="0.25">
      <c r="B59" s="34"/>
    </row>
    <row r="60" spans="1:3" x14ac:dyDescent="0.25">
      <c r="B60" s="34"/>
    </row>
    <row r="61" spans="1:3" x14ac:dyDescent="0.25">
      <c r="B61" s="34"/>
    </row>
    <row r="62" spans="1:3" x14ac:dyDescent="0.25">
      <c r="B62" s="34"/>
    </row>
    <row r="63" spans="1:3" x14ac:dyDescent="0.25">
      <c r="B63" s="34"/>
    </row>
    <row r="64" spans="1:3" x14ac:dyDescent="0.25">
      <c r="B64" s="34"/>
    </row>
    <row r="65" spans="2:2" x14ac:dyDescent="0.25">
      <c r="B65" s="34"/>
    </row>
    <row r="66" spans="2:2" x14ac:dyDescent="0.25">
      <c r="B66" s="34"/>
    </row>
    <row r="67" spans="2:2" x14ac:dyDescent="0.25">
      <c r="B67" s="34"/>
    </row>
    <row r="68" spans="2:2" x14ac:dyDescent="0.25">
      <c r="B68" s="34"/>
    </row>
    <row r="69" spans="2:2" x14ac:dyDescent="0.25">
      <c r="B69" s="34"/>
    </row>
    <row r="70" spans="2:2" x14ac:dyDescent="0.25">
      <c r="B70" s="34"/>
    </row>
    <row r="71" spans="2:2" x14ac:dyDescent="0.25">
      <c r="B71" s="34"/>
    </row>
    <row r="72" spans="2:2" x14ac:dyDescent="0.25">
      <c r="B72" s="34"/>
    </row>
    <row r="73" spans="2:2" x14ac:dyDescent="0.25">
      <c r="B73" s="34"/>
    </row>
    <row r="74" spans="2:2" x14ac:dyDescent="0.25">
      <c r="B74" s="34"/>
    </row>
    <row r="75" spans="2:2" x14ac:dyDescent="0.25">
      <c r="B75" s="34"/>
    </row>
    <row r="76" spans="2:2" x14ac:dyDescent="0.25">
      <c r="B76" s="34"/>
    </row>
    <row r="77" spans="2:2" x14ac:dyDescent="0.25">
      <c r="B77" s="34"/>
    </row>
    <row r="78" spans="2:2" x14ac:dyDescent="0.25">
      <c r="B78" s="34"/>
    </row>
    <row r="79" spans="2:2" x14ac:dyDescent="0.25">
      <c r="B79" s="34"/>
    </row>
    <row r="80" spans="2:2" x14ac:dyDescent="0.25">
      <c r="B80" s="34"/>
    </row>
    <row r="81" spans="2:2" x14ac:dyDescent="0.25">
      <c r="B81" s="34"/>
    </row>
    <row r="82" spans="2:2" x14ac:dyDescent="0.25">
      <c r="B82" s="34"/>
    </row>
    <row r="83" spans="2:2" x14ac:dyDescent="0.25">
      <c r="B83" s="22"/>
    </row>
    <row r="84" spans="2:2" x14ac:dyDescent="0.25">
      <c r="B84" s="22"/>
    </row>
    <row r="85" spans="2:2" x14ac:dyDescent="0.25">
      <c r="B85" s="22"/>
    </row>
    <row r="86" spans="2:2" x14ac:dyDescent="0.25">
      <c r="B86" s="22"/>
    </row>
    <row r="87" spans="2:2" x14ac:dyDescent="0.25">
      <c r="B87" s="22"/>
    </row>
    <row r="88" spans="2:2" x14ac:dyDescent="0.25">
      <c r="B88" s="22"/>
    </row>
    <row r="89" spans="2:2" x14ac:dyDescent="0.25">
      <c r="B89" s="22"/>
    </row>
    <row r="90" spans="2:2" x14ac:dyDescent="0.25">
      <c r="B90" s="22"/>
    </row>
    <row r="91" spans="2:2" x14ac:dyDescent="0.25">
      <c r="B91" s="22"/>
    </row>
    <row r="92" spans="2:2" x14ac:dyDescent="0.25">
      <c r="B92" s="22"/>
    </row>
    <row r="93" spans="2:2" x14ac:dyDescent="0.25">
      <c r="B93" s="34"/>
    </row>
    <row r="94" spans="2:2" x14ac:dyDescent="0.25">
      <c r="B94" s="34"/>
    </row>
    <row r="95" spans="2:2" x14ac:dyDescent="0.25">
      <c r="B95" s="34"/>
    </row>
    <row r="96" spans="2:2" x14ac:dyDescent="0.25">
      <c r="B96" s="34"/>
    </row>
    <row r="97" spans="2:2" x14ac:dyDescent="0.25">
      <c r="B97" s="34"/>
    </row>
    <row r="98" spans="2:2" x14ac:dyDescent="0.25">
      <c r="B98" s="34"/>
    </row>
    <row r="99" spans="2:2" x14ac:dyDescent="0.25">
      <c r="B99" s="34"/>
    </row>
    <row r="100" spans="2:2" x14ac:dyDescent="0.25">
      <c r="B100" s="34"/>
    </row>
    <row r="101" spans="2:2" x14ac:dyDescent="0.25">
      <c r="B101" s="20"/>
    </row>
    <row r="102" spans="2:2" x14ac:dyDescent="0.25">
      <c r="B102" s="34"/>
    </row>
    <row r="103" spans="2:2" x14ac:dyDescent="0.25">
      <c r="B103" s="34"/>
    </row>
    <row r="104" spans="2:2" x14ac:dyDescent="0.25">
      <c r="B104" s="34"/>
    </row>
    <row r="105" spans="2:2" x14ac:dyDescent="0.25">
      <c r="B105" s="34"/>
    </row>
    <row r="106" spans="2:2" x14ac:dyDescent="0.25">
      <c r="B106" s="34"/>
    </row>
    <row r="107" spans="2:2" x14ac:dyDescent="0.25">
      <c r="B107" s="34"/>
    </row>
    <row r="108" spans="2:2" x14ac:dyDescent="0.25">
      <c r="B108" s="34"/>
    </row>
    <row r="109" spans="2:2" x14ac:dyDescent="0.25">
      <c r="B109" s="34"/>
    </row>
    <row r="110" spans="2:2" x14ac:dyDescent="0.25">
      <c r="B110" s="34"/>
    </row>
    <row r="111" spans="2:2" x14ac:dyDescent="0.25">
      <c r="B111" s="34"/>
    </row>
    <row r="112" spans="2:2" x14ac:dyDescent="0.25">
      <c r="B112" s="34"/>
    </row>
    <row r="113" spans="2:2" x14ac:dyDescent="0.25">
      <c r="B113" s="34"/>
    </row>
    <row r="114" spans="2:2" x14ac:dyDescent="0.25">
      <c r="B114" s="34"/>
    </row>
    <row r="115" spans="2:2" x14ac:dyDescent="0.25">
      <c r="B115" s="34"/>
    </row>
    <row r="116" spans="2:2" x14ac:dyDescent="0.25">
      <c r="B116" s="34"/>
    </row>
    <row r="117" spans="2:2" x14ac:dyDescent="0.25">
      <c r="B117" s="34"/>
    </row>
    <row r="118" spans="2:2" x14ac:dyDescent="0.25">
      <c r="B118" s="34"/>
    </row>
    <row r="120" spans="2:2" x14ac:dyDescent="0.25">
      <c r="B120" s="34"/>
    </row>
    <row r="121" spans="2:2" x14ac:dyDescent="0.25">
      <c r="B121" s="34"/>
    </row>
    <row r="122" spans="2:2" x14ac:dyDescent="0.25">
      <c r="B122" s="34"/>
    </row>
    <row r="127" spans="2:2" x14ac:dyDescent="0.25">
      <c r="B127" s="29"/>
    </row>
    <row r="128" spans="2:2" x14ac:dyDescent="0.25">
      <c r="B128" s="60"/>
    </row>
    <row r="134" spans="2:2" x14ac:dyDescent="0.25">
      <c r="B134" s="35"/>
    </row>
    <row r="135" spans="2:2" x14ac:dyDescent="0.25">
      <c r="B135" s="34"/>
    </row>
    <row r="137" spans="2:2" x14ac:dyDescent="0.25">
      <c r="B137" s="34"/>
    </row>
    <row r="138" spans="2:2" x14ac:dyDescent="0.25">
      <c r="B138" s="34"/>
    </row>
    <row r="139" spans="2:2" x14ac:dyDescent="0.25">
      <c r="B139" s="34"/>
    </row>
    <row r="140" spans="2:2" x14ac:dyDescent="0.25">
      <c r="B140" s="34"/>
    </row>
    <row r="141" spans="2:2" x14ac:dyDescent="0.25">
      <c r="B141" s="34"/>
    </row>
    <row r="142" spans="2:2" x14ac:dyDescent="0.25">
      <c r="B142" s="34"/>
    </row>
    <row r="143" spans="2:2" x14ac:dyDescent="0.25">
      <c r="B143" s="34"/>
    </row>
    <row r="144" spans="2:2" x14ac:dyDescent="0.25">
      <c r="B144" s="34"/>
    </row>
    <row r="145" spans="2:2" x14ac:dyDescent="0.25">
      <c r="B145" s="34"/>
    </row>
    <row r="146" spans="2:2" x14ac:dyDescent="0.25">
      <c r="B146" s="34"/>
    </row>
    <row r="147" spans="2:2" x14ac:dyDescent="0.25">
      <c r="B147" s="34"/>
    </row>
    <row r="148" spans="2:2" x14ac:dyDescent="0.25">
      <c r="B148" s="34"/>
    </row>
    <row r="245" spans="2:2" x14ac:dyDescent="0.25">
      <c r="B245" s="31"/>
    </row>
    <row r="246" spans="2:2" x14ac:dyDescent="0.25">
      <c r="B246" s="34"/>
    </row>
    <row r="247" spans="2:2" x14ac:dyDescent="0.25">
      <c r="B247" s="34"/>
    </row>
    <row r="250" spans="2:2" x14ac:dyDescent="0.25">
      <c r="B250" s="34"/>
    </row>
    <row r="266" spans="2:2" x14ac:dyDescent="0.25">
      <c r="B266" s="31"/>
    </row>
    <row r="296" spans="2:2" x14ac:dyDescent="0.25">
      <c r="B296" s="29"/>
    </row>
    <row r="297" spans="2:2" x14ac:dyDescent="0.25">
      <c r="B297" s="34"/>
    </row>
    <row r="299" spans="2:2" x14ac:dyDescent="0.25">
      <c r="B299" s="34"/>
    </row>
    <row r="300" spans="2:2" x14ac:dyDescent="0.25">
      <c r="B300" s="34"/>
    </row>
    <row r="301" spans="2:2" x14ac:dyDescent="0.25">
      <c r="B301" s="34"/>
    </row>
    <row r="302" spans="2:2" x14ac:dyDescent="0.25">
      <c r="B302" s="34"/>
    </row>
    <row r="303" spans="2:2" x14ac:dyDescent="0.25">
      <c r="B303" s="34"/>
    </row>
    <row r="304" spans="2:2" x14ac:dyDescent="0.25">
      <c r="B304" s="34"/>
    </row>
    <row r="305" spans="2:2" x14ac:dyDescent="0.25">
      <c r="B305" s="34"/>
    </row>
    <row r="306" spans="2:2" x14ac:dyDescent="0.25">
      <c r="B306" s="34"/>
    </row>
    <row r="307" spans="2:2" x14ac:dyDescent="0.25">
      <c r="B307" s="34"/>
    </row>
    <row r="308" spans="2:2" x14ac:dyDescent="0.25">
      <c r="B308" s="34"/>
    </row>
    <row r="309" spans="2:2" x14ac:dyDescent="0.25">
      <c r="B309" s="34"/>
    </row>
    <row r="310" spans="2:2" x14ac:dyDescent="0.25">
      <c r="B310" s="34"/>
    </row>
    <row r="322" spans="2:2" x14ac:dyDescent="0.25">
      <c r="B322" s="34"/>
    </row>
    <row r="323" spans="2:2" x14ac:dyDescent="0.25">
      <c r="B323" s="34"/>
    </row>
    <row r="324" spans="2:2" x14ac:dyDescent="0.25">
      <c r="B324" s="34"/>
    </row>
    <row r="325" spans="2:2" x14ac:dyDescent="0.25">
      <c r="B325" s="34"/>
    </row>
    <row r="326" spans="2:2" x14ac:dyDescent="0.25">
      <c r="B326" s="34"/>
    </row>
    <row r="327" spans="2:2" x14ac:dyDescent="0.25">
      <c r="B327" s="34"/>
    </row>
    <row r="328" spans="2:2" x14ac:dyDescent="0.25">
      <c r="B328" s="34"/>
    </row>
    <row r="329" spans="2:2" x14ac:dyDescent="0.25">
      <c r="B329" s="34"/>
    </row>
    <row r="330" spans="2:2" x14ac:dyDescent="0.25">
      <c r="B330" s="34"/>
    </row>
    <row r="332" spans="2:2" x14ac:dyDescent="0.25">
      <c r="B332" s="34"/>
    </row>
    <row r="333" spans="2:2" x14ac:dyDescent="0.25">
      <c r="B333" s="34"/>
    </row>
    <row r="334" spans="2:2" x14ac:dyDescent="0.25">
      <c r="B334" s="34"/>
    </row>
    <row r="335" spans="2:2" x14ac:dyDescent="0.25">
      <c r="B335" s="34"/>
    </row>
    <row r="336" spans="2:2" x14ac:dyDescent="0.25">
      <c r="B336" s="34"/>
    </row>
    <row r="338" spans="2:2" x14ac:dyDescent="0.25">
      <c r="B338" s="34"/>
    </row>
    <row r="341" spans="2:2" x14ac:dyDescent="0.25">
      <c r="B341" s="34"/>
    </row>
    <row r="344" spans="2:2" x14ac:dyDescent="0.25">
      <c r="B344" s="34"/>
    </row>
    <row r="345" spans="2:2" x14ac:dyDescent="0.25">
      <c r="B345" s="34"/>
    </row>
    <row r="346" spans="2:2" x14ac:dyDescent="0.25">
      <c r="B346" s="34"/>
    </row>
    <row r="347" spans="2:2" x14ac:dyDescent="0.25">
      <c r="B347" s="34"/>
    </row>
    <row r="348" spans="2:2" x14ac:dyDescent="0.25">
      <c r="B348" s="34"/>
    </row>
    <row r="349" spans="2:2" x14ac:dyDescent="0.25">
      <c r="B349" s="34"/>
    </row>
    <row r="350" spans="2:2" x14ac:dyDescent="0.25">
      <c r="B350" s="34"/>
    </row>
    <row r="351" spans="2:2" x14ac:dyDescent="0.25">
      <c r="B351" s="34"/>
    </row>
    <row r="352" spans="2:2" x14ac:dyDescent="0.25">
      <c r="B352" s="34"/>
    </row>
    <row r="353" spans="2:2" x14ac:dyDescent="0.25">
      <c r="B353" s="34"/>
    </row>
    <row r="354" spans="2:2" x14ac:dyDescent="0.25">
      <c r="B354" s="34"/>
    </row>
    <row r="355" spans="2:2" x14ac:dyDescent="0.25">
      <c r="B355" s="34"/>
    </row>
    <row r="356" spans="2:2" x14ac:dyDescent="0.25">
      <c r="B356" s="34"/>
    </row>
    <row r="357" spans="2:2" x14ac:dyDescent="0.25">
      <c r="B357" s="34"/>
    </row>
    <row r="358" spans="2:2" x14ac:dyDescent="0.25">
      <c r="B358" s="34"/>
    </row>
    <row r="359" spans="2:2" x14ac:dyDescent="0.25">
      <c r="B359" s="34"/>
    </row>
    <row r="360" spans="2:2" x14ac:dyDescent="0.25">
      <c r="B360" s="34"/>
    </row>
    <row r="361" spans="2:2" x14ac:dyDescent="0.25">
      <c r="B361" s="34"/>
    </row>
    <row r="362" spans="2:2" x14ac:dyDescent="0.25">
      <c r="B362" s="34"/>
    </row>
    <row r="366" spans="2:2" x14ac:dyDescent="0.25">
      <c r="B366" s="29"/>
    </row>
    <row r="383" spans="2:2" x14ac:dyDescent="0.25">
      <c r="B383" s="61"/>
    </row>
  </sheetData>
  <protectedRanges>
    <protectedRange sqref="B32:C43 C29:C31" name="Glossary_1"/>
  </protectedRanges>
  <hyperlinks>
    <hyperlink ref="C12" location="'D. Bond List'!A1" display="Link to D1 Bond List" xr:uid="{6D1378DE-E3F8-4638-A5C0-00E289D699ED}"/>
    <hyperlink ref="C14" r:id="rId1" xr:uid="{60707900-B27F-41C6-952D-30193B5F406C}"/>
    <hyperlink ref="C18" location="'A. ATT General'!A230" display="Derivate" xr:uid="{0609FF8E-7266-44CF-B6AF-C8FCFCB39FF8}"/>
    <hyperlink ref="C20" r:id="rId2" xr:uid="{0C2D0F71-E027-41CA-A7AF-D8B928905138}"/>
  </hyperlinks>
  <pageMargins left="0.70866141732283472" right="0.70866141732283472" top="0.74803149606299213" bottom="0.74803149606299213" header="0.31496062992125984" footer="0.31496062992125984"/>
  <pageSetup paperSize="9" scale="50" orientation="landscape" r:id="rId3"/>
  <headerFooter>
    <oddHeader>&amp;R&amp;G</oddHeader>
  </headerFooter>
  <legacyDrawingHF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B1:Y31"/>
  <sheetViews>
    <sheetView zoomScale="80" zoomScaleNormal="80" workbookViewId="0">
      <selection activeCell="I16" sqref="I16"/>
    </sheetView>
  </sheetViews>
  <sheetFormatPr baseColWidth="10" defaultColWidth="9.140625" defaultRowHeight="15" x14ac:dyDescent="0.25"/>
  <cols>
    <col min="2" max="2" width="23" customWidth="1"/>
    <col min="3" max="3" width="22.5703125" customWidth="1"/>
    <col min="4" max="4" width="22.28515625" bestFit="1" customWidth="1"/>
    <col min="5" max="7" width="17.42578125" bestFit="1" customWidth="1"/>
  </cols>
  <sheetData>
    <row r="1" spans="2:10" ht="15.75" x14ac:dyDescent="0.25">
      <c r="B1" s="125" t="s">
        <v>787</v>
      </c>
      <c r="C1" s="19"/>
    </row>
    <row r="2" spans="2:10" ht="45" x14ac:dyDescent="0.25">
      <c r="B2" s="79" t="s">
        <v>696</v>
      </c>
      <c r="C2" s="78" t="s">
        <v>788</v>
      </c>
      <c r="D2" s="92" t="s">
        <v>697</v>
      </c>
      <c r="E2" s="78" t="s">
        <v>698</v>
      </c>
      <c r="F2" s="126" t="s">
        <v>789</v>
      </c>
      <c r="G2" s="92" t="s">
        <v>790</v>
      </c>
      <c r="H2" s="78" t="s">
        <v>699</v>
      </c>
      <c r="I2" s="78" t="s">
        <v>791</v>
      </c>
      <c r="J2" s="78" t="s">
        <v>792</v>
      </c>
    </row>
    <row r="3" spans="2:10" x14ac:dyDescent="0.25">
      <c r="B3" s="127" t="s">
        <v>793</v>
      </c>
      <c r="C3" t="s">
        <v>794</v>
      </c>
      <c r="D3" s="128">
        <v>41663</v>
      </c>
      <c r="E3" s="129">
        <v>45315</v>
      </c>
      <c r="F3" s="130">
        <v>12000000</v>
      </c>
      <c r="G3" s="131" t="s">
        <v>136</v>
      </c>
      <c r="H3" s="132">
        <v>2.2100000000000002E-2</v>
      </c>
      <c r="I3" s="107" t="s">
        <v>983</v>
      </c>
      <c r="J3" s="133" t="s">
        <v>702</v>
      </c>
    </row>
    <row r="4" spans="2:10" x14ac:dyDescent="0.25">
      <c r="B4" s="127" t="s">
        <v>795</v>
      </c>
      <c r="D4" s="128">
        <v>41668</v>
      </c>
      <c r="E4" s="129">
        <v>45320</v>
      </c>
      <c r="F4" s="130">
        <v>15000000</v>
      </c>
      <c r="G4" s="131" t="s">
        <v>136</v>
      </c>
      <c r="H4" s="132">
        <v>2.2499999999999999E-2</v>
      </c>
      <c r="I4" s="107" t="s">
        <v>983</v>
      </c>
      <c r="J4" s="133" t="s">
        <v>702</v>
      </c>
    </row>
    <row r="5" spans="2:10" x14ac:dyDescent="0.25">
      <c r="B5" s="127" t="s">
        <v>796</v>
      </c>
      <c r="D5" s="128">
        <v>42003</v>
      </c>
      <c r="E5" s="129">
        <v>46386</v>
      </c>
      <c r="F5" s="134">
        <v>2086000</v>
      </c>
      <c r="G5" s="131" t="s">
        <v>136</v>
      </c>
      <c r="H5" s="135" t="s">
        <v>797</v>
      </c>
      <c r="I5" s="107" t="s">
        <v>983</v>
      </c>
      <c r="J5" s="133" t="s">
        <v>702</v>
      </c>
    </row>
    <row r="6" spans="2:10" x14ac:dyDescent="0.25">
      <c r="B6" s="127" t="s">
        <v>798</v>
      </c>
      <c r="D6" s="128">
        <v>42814</v>
      </c>
      <c r="E6" s="129">
        <v>45371</v>
      </c>
      <c r="F6" s="134">
        <v>3000000</v>
      </c>
      <c r="G6" s="131" t="s">
        <v>136</v>
      </c>
      <c r="H6" s="132">
        <v>6.0000000000000001E-3</v>
      </c>
      <c r="I6">
        <v>1</v>
      </c>
      <c r="J6" s="133" t="s">
        <v>702</v>
      </c>
    </row>
    <row r="7" spans="2:10" x14ac:dyDescent="0.25">
      <c r="B7" s="127" t="s">
        <v>799</v>
      </c>
      <c r="D7" s="128">
        <v>42963</v>
      </c>
      <c r="E7" s="129">
        <v>48442</v>
      </c>
      <c r="F7" s="134">
        <v>10000000</v>
      </c>
      <c r="G7" s="131" t="s">
        <v>136</v>
      </c>
      <c r="H7" s="132">
        <v>1.413E-2</v>
      </c>
      <c r="I7" s="107" t="s">
        <v>983</v>
      </c>
      <c r="J7" s="133" t="s">
        <v>702</v>
      </c>
    </row>
    <row r="8" spans="2:10" x14ac:dyDescent="0.25">
      <c r="B8" s="127" t="s">
        <v>800</v>
      </c>
      <c r="D8" s="128">
        <v>43656</v>
      </c>
      <c r="E8" s="129">
        <v>47309</v>
      </c>
      <c r="F8" s="134">
        <v>10000000</v>
      </c>
      <c r="G8" s="131" t="s">
        <v>136</v>
      </c>
      <c r="H8" s="132">
        <v>2.3999999999999998E-3</v>
      </c>
      <c r="I8">
        <v>2</v>
      </c>
      <c r="J8" s="133" t="s">
        <v>702</v>
      </c>
    </row>
    <row r="9" spans="2:10" x14ac:dyDescent="0.25">
      <c r="B9" s="127" t="s">
        <v>801</v>
      </c>
      <c r="D9" s="128">
        <v>43685</v>
      </c>
      <c r="E9" s="129">
        <v>46013</v>
      </c>
      <c r="F9" s="134">
        <v>10000000</v>
      </c>
      <c r="G9" s="131" t="s">
        <v>136</v>
      </c>
      <c r="H9" s="132">
        <v>1E-3</v>
      </c>
      <c r="I9">
        <v>2</v>
      </c>
      <c r="J9" s="133" t="s">
        <v>702</v>
      </c>
    </row>
    <row r="10" spans="2:10" x14ac:dyDescent="0.25">
      <c r="B10" s="127" t="s">
        <v>802</v>
      </c>
      <c r="D10" s="128">
        <v>43776</v>
      </c>
      <c r="E10" s="129">
        <v>53273</v>
      </c>
      <c r="F10" s="134">
        <v>10000000</v>
      </c>
      <c r="G10" s="131" t="s">
        <v>136</v>
      </c>
      <c r="H10" s="132">
        <v>0.01</v>
      </c>
      <c r="I10">
        <v>2</v>
      </c>
      <c r="J10" s="133" t="s">
        <v>702</v>
      </c>
    </row>
    <row r="11" spans="2:10" x14ac:dyDescent="0.25">
      <c r="B11" s="127" t="s">
        <v>803</v>
      </c>
      <c r="D11" s="128">
        <v>43801</v>
      </c>
      <c r="E11" s="129">
        <v>54750</v>
      </c>
      <c r="F11" s="134">
        <v>10000000</v>
      </c>
      <c r="G11" s="131" t="s">
        <v>136</v>
      </c>
      <c r="H11" s="132">
        <v>1.1650000000000001E-2</v>
      </c>
      <c r="I11">
        <v>2</v>
      </c>
      <c r="J11" s="133" t="s">
        <v>702</v>
      </c>
    </row>
    <row r="12" spans="2:10" x14ac:dyDescent="0.25">
      <c r="B12" s="127" t="s">
        <v>804</v>
      </c>
      <c r="D12" s="128">
        <v>43970</v>
      </c>
      <c r="E12" s="129">
        <v>46556</v>
      </c>
      <c r="F12" s="134">
        <v>500000000</v>
      </c>
      <c r="G12" s="131" t="s">
        <v>136</v>
      </c>
      <c r="H12" s="132">
        <v>1E-4</v>
      </c>
      <c r="I12">
        <v>2</v>
      </c>
      <c r="J12" s="133" t="s">
        <v>702</v>
      </c>
    </row>
    <row r="13" spans="2:10" x14ac:dyDescent="0.25">
      <c r="B13" s="127" t="s">
        <v>805</v>
      </c>
      <c r="D13" s="128">
        <v>44260</v>
      </c>
      <c r="E13" s="129">
        <v>46086</v>
      </c>
      <c r="F13" s="134">
        <v>500000000</v>
      </c>
      <c r="G13" s="131" t="s">
        <v>136</v>
      </c>
      <c r="H13" s="135" t="s">
        <v>797</v>
      </c>
      <c r="I13" s="107" t="s">
        <v>983</v>
      </c>
      <c r="J13" s="133" t="s">
        <v>702</v>
      </c>
    </row>
    <row r="14" spans="2:10" x14ac:dyDescent="0.25">
      <c r="B14" s="127" t="s">
        <v>806</v>
      </c>
      <c r="D14" s="128">
        <v>44448</v>
      </c>
      <c r="E14" s="129">
        <v>47004</v>
      </c>
      <c r="F14" s="134">
        <v>500000000</v>
      </c>
      <c r="G14" s="131" t="s">
        <v>136</v>
      </c>
      <c r="H14" s="135">
        <v>1E-4</v>
      </c>
      <c r="I14">
        <v>2</v>
      </c>
      <c r="J14" s="133" t="s">
        <v>702</v>
      </c>
    </row>
    <row r="15" spans="2:10" x14ac:dyDescent="0.25">
      <c r="B15" s="127" t="s">
        <v>807</v>
      </c>
      <c r="D15" s="128">
        <v>44693</v>
      </c>
      <c r="E15" s="129">
        <v>47249</v>
      </c>
      <c r="F15" s="134">
        <v>500000000</v>
      </c>
      <c r="G15" s="131" t="s">
        <v>136</v>
      </c>
      <c r="H15" s="135">
        <v>1.6250000000000001E-2</v>
      </c>
      <c r="I15">
        <v>2</v>
      </c>
      <c r="J15" s="133" t="s">
        <v>702</v>
      </c>
    </row>
    <row r="16" spans="2:10" x14ac:dyDescent="0.25">
      <c r="B16" s="127" t="s">
        <v>982</v>
      </c>
      <c r="D16" s="128">
        <v>45170</v>
      </c>
      <c r="E16" s="129">
        <v>46083</v>
      </c>
      <c r="F16" s="134">
        <v>500000000</v>
      </c>
      <c r="G16" s="131" t="s">
        <v>136</v>
      </c>
      <c r="H16" s="135">
        <v>3.6249999999999998E-2</v>
      </c>
      <c r="I16">
        <v>3</v>
      </c>
      <c r="J16" s="133" t="s">
        <v>702</v>
      </c>
    </row>
    <row r="17" spans="2:25" x14ac:dyDescent="0.25">
      <c r="B17" s="127" t="s">
        <v>808</v>
      </c>
      <c r="D17" s="128"/>
      <c r="E17" s="129">
        <v>45107</v>
      </c>
      <c r="F17" s="134">
        <v>192437.66</v>
      </c>
      <c r="G17" s="131" t="s">
        <v>136</v>
      </c>
      <c r="H17" s="135"/>
      <c r="J17" s="133" t="s">
        <v>702</v>
      </c>
    </row>
    <row r="18" spans="2:25" x14ac:dyDescent="0.25">
      <c r="D18" s="133"/>
      <c r="E18" s="133"/>
      <c r="F18" s="136">
        <f>SUM(F3:F17)</f>
        <v>2582278437.6599998</v>
      </c>
      <c r="G18" s="136"/>
      <c r="H18" s="133"/>
    </row>
    <row r="22" spans="2:25" x14ac:dyDescent="0.25">
      <c r="B22" s="137" t="s">
        <v>809</v>
      </c>
      <c r="E22" s="133"/>
      <c r="F22" s="133"/>
      <c r="G22" s="133"/>
    </row>
    <row r="23" spans="2:25" x14ac:dyDescent="0.25">
      <c r="B23" s="138" t="s">
        <v>810</v>
      </c>
      <c r="C23" s="138" t="s">
        <v>811</v>
      </c>
      <c r="E23" s="133"/>
      <c r="F23" s="133"/>
      <c r="G23" s="133"/>
      <c r="H23" s="138" t="s">
        <v>812</v>
      </c>
      <c r="P23" s="140"/>
      <c r="Q23" s="140"/>
      <c r="R23" s="140"/>
      <c r="S23" s="140"/>
      <c r="T23" s="140"/>
      <c r="U23" s="140"/>
      <c r="V23" s="140"/>
      <c r="W23" s="140"/>
      <c r="X23" s="140"/>
      <c r="Y23" s="140"/>
    </row>
    <row r="24" spans="2:25" ht="49.5" customHeight="1" x14ac:dyDescent="0.25">
      <c r="B24" s="139" t="s">
        <v>808</v>
      </c>
      <c r="C24" s="163" t="s">
        <v>978</v>
      </c>
      <c r="D24" s="163"/>
      <c r="E24" s="163"/>
      <c r="F24" s="163"/>
      <c r="G24" s="142"/>
      <c r="H24" s="163" t="s">
        <v>979</v>
      </c>
      <c r="I24" s="163"/>
      <c r="J24" s="163"/>
      <c r="K24" s="163"/>
      <c r="L24" s="163"/>
      <c r="M24" s="163"/>
      <c r="N24" s="163"/>
      <c r="O24" s="163"/>
    </row>
    <row r="25" spans="2:25" x14ac:dyDescent="0.25">
      <c r="B25" s="154"/>
      <c r="C25" s="155"/>
      <c r="D25" s="155"/>
      <c r="E25" s="155"/>
      <c r="F25" s="155"/>
      <c r="G25" s="155"/>
      <c r="H25" s="155"/>
      <c r="I25" s="155"/>
      <c r="J25" s="155"/>
      <c r="K25" s="155"/>
      <c r="L25" s="155"/>
      <c r="M25" s="155"/>
      <c r="N25" s="155"/>
      <c r="O25" s="155"/>
      <c r="P25" s="140"/>
      <c r="Q25" s="140"/>
      <c r="R25" s="140"/>
      <c r="S25" s="140"/>
      <c r="T25" s="140"/>
      <c r="U25" s="140"/>
      <c r="V25" s="140"/>
      <c r="W25" s="140"/>
      <c r="X25" s="140"/>
      <c r="Y25" s="140"/>
    </row>
    <row r="26" spans="2:25" x14ac:dyDescent="0.25">
      <c r="B26" s="138" t="s">
        <v>791</v>
      </c>
      <c r="C26" s="156" t="s">
        <v>811</v>
      </c>
      <c r="D26" s="155"/>
      <c r="E26" s="155"/>
      <c r="F26" s="155"/>
      <c r="G26" s="155"/>
      <c r="H26" s="156" t="s">
        <v>812</v>
      </c>
      <c r="I26" s="155"/>
      <c r="J26" s="155"/>
      <c r="K26" s="155"/>
      <c r="L26" s="155"/>
      <c r="M26" s="155"/>
      <c r="N26" s="155"/>
      <c r="O26" s="155"/>
    </row>
    <row r="27" spans="2:25" ht="93" customHeight="1" x14ac:dyDescent="0.25">
      <c r="B27" s="141">
        <v>1</v>
      </c>
      <c r="C27" s="163" t="s">
        <v>813</v>
      </c>
      <c r="D27" s="163"/>
      <c r="E27" s="163"/>
      <c r="F27" s="163"/>
      <c r="G27" s="142"/>
      <c r="H27" s="163" t="s">
        <v>814</v>
      </c>
      <c r="I27" s="163"/>
      <c r="J27" s="163"/>
      <c r="K27" s="163"/>
      <c r="L27" s="163"/>
      <c r="M27" s="163"/>
      <c r="N27" s="163"/>
      <c r="O27" s="163"/>
      <c r="P27" s="140"/>
      <c r="Q27" s="140"/>
      <c r="R27" s="140"/>
      <c r="S27" s="140"/>
      <c r="T27" s="140"/>
      <c r="U27" s="140"/>
      <c r="V27" s="140"/>
      <c r="W27" s="140"/>
      <c r="X27" s="140"/>
      <c r="Y27" s="140"/>
    </row>
    <row r="28" spans="2:25" x14ac:dyDescent="0.25">
      <c r="B28" s="141"/>
      <c r="C28" s="157"/>
      <c r="D28" s="155"/>
      <c r="E28" s="155"/>
      <c r="F28" s="155"/>
      <c r="G28" s="155"/>
      <c r="H28" s="155"/>
      <c r="I28" s="155"/>
      <c r="J28" s="155"/>
      <c r="K28" s="155"/>
      <c r="L28" s="155"/>
      <c r="M28" s="155"/>
      <c r="N28" s="155"/>
      <c r="O28" s="155"/>
    </row>
    <row r="29" spans="2:25" ht="106.5" customHeight="1" x14ac:dyDescent="0.25">
      <c r="B29" s="141">
        <v>2</v>
      </c>
      <c r="C29" s="163" t="s">
        <v>815</v>
      </c>
      <c r="D29" s="163"/>
      <c r="E29" s="163"/>
      <c r="F29" s="163"/>
      <c r="G29" s="142"/>
      <c r="H29" s="163" t="s">
        <v>816</v>
      </c>
      <c r="I29" s="163"/>
      <c r="J29" s="163"/>
      <c r="K29" s="163"/>
      <c r="L29" s="163"/>
      <c r="M29" s="163"/>
      <c r="N29" s="163"/>
      <c r="O29" s="163"/>
    </row>
    <row r="30" spans="2:25" x14ac:dyDescent="0.25">
      <c r="B30" s="141"/>
      <c r="C30" s="155"/>
      <c r="D30" s="155"/>
      <c r="E30" s="155"/>
      <c r="F30" s="155"/>
      <c r="G30" s="155"/>
      <c r="H30" s="155"/>
      <c r="I30" s="155"/>
      <c r="J30" s="155"/>
      <c r="K30" s="155"/>
      <c r="L30" s="155"/>
      <c r="M30" s="155"/>
      <c r="N30" s="155"/>
      <c r="O30" s="155"/>
    </row>
    <row r="31" spans="2:25" ht="150" customHeight="1" x14ac:dyDescent="0.25">
      <c r="B31" s="141">
        <v>3</v>
      </c>
      <c r="C31" s="163" t="s">
        <v>817</v>
      </c>
      <c r="D31" s="163"/>
      <c r="E31" s="163"/>
      <c r="F31" s="163"/>
      <c r="G31" s="142"/>
      <c r="H31" s="163" t="s">
        <v>818</v>
      </c>
      <c r="I31" s="163"/>
      <c r="J31" s="163"/>
      <c r="K31" s="163"/>
      <c r="L31" s="163"/>
      <c r="M31" s="163"/>
      <c r="N31" s="163"/>
      <c r="O31" s="163"/>
    </row>
  </sheetData>
  <mergeCells count="8">
    <mergeCell ref="C29:F29"/>
    <mergeCell ref="H29:O29"/>
    <mergeCell ref="C31:F31"/>
    <mergeCell ref="H31:O31"/>
    <mergeCell ref="C24:F24"/>
    <mergeCell ref="H24:O24"/>
    <mergeCell ref="C27:F27"/>
    <mergeCell ref="H27:O27"/>
  </mergeCells>
  <pageMargins left="0.7" right="0.7" top="0.75" bottom="0.75" header="0.3" footer="0.3"/>
  <pageSetup paperSize="9" orientation="portrait"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3" tint="0.39997558519241921"/>
  </sheetPr>
  <dimension ref="A1:A174"/>
  <sheetViews>
    <sheetView zoomScale="60" zoomScaleNormal="60" workbookViewId="0"/>
  </sheetViews>
  <sheetFormatPr baseColWidth="10" defaultColWidth="9.140625" defaultRowHeight="15" x14ac:dyDescent="0.25"/>
  <cols>
    <col min="1" max="1" width="242" customWidth="1"/>
  </cols>
  <sheetData>
    <row r="1" spans="1:1" ht="31.5" x14ac:dyDescent="0.25">
      <c r="A1" s="21" t="s">
        <v>907</v>
      </c>
    </row>
    <row r="3" spans="1:1" ht="37.5" x14ac:dyDescent="0.25">
      <c r="A3" s="143" t="s">
        <v>819</v>
      </c>
    </row>
    <row r="4" spans="1:1" ht="56.25" x14ac:dyDescent="0.25">
      <c r="A4" s="143" t="s">
        <v>820</v>
      </c>
    </row>
    <row r="5" spans="1:1" ht="37.5" x14ac:dyDescent="0.25">
      <c r="A5" s="143" t="s">
        <v>821</v>
      </c>
    </row>
    <row r="6" spans="1:1" ht="75" x14ac:dyDescent="0.25">
      <c r="A6" s="143" t="s">
        <v>822</v>
      </c>
    </row>
    <row r="7" spans="1:1" ht="56.25" x14ac:dyDescent="0.25">
      <c r="A7" s="143" t="s">
        <v>823</v>
      </c>
    </row>
    <row r="8" spans="1:1" ht="18.75" x14ac:dyDescent="0.25">
      <c r="A8" s="143" t="s">
        <v>824</v>
      </c>
    </row>
    <row r="9" spans="1:1" ht="75" x14ac:dyDescent="0.25">
      <c r="A9" s="143" t="s">
        <v>825</v>
      </c>
    </row>
    <row r="10" spans="1:1" ht="18.75" x14ac:dyDescent="0.25">
      <c r="A10" s="143" t="s">
        <v>826</v>
      </c>
    </row>
    <row r="11" spans="1:1" ht="18.75" x14ac:dyDescent="0.25">
      <c r="A11" s="143" t="s">
        <v>827</v>
      </c>
    </row>
    <row r="12" spans="1:1" x14ac:dyDescent="0.25">
      <c r="A12" s="144"/>
    </row>
    <row r="13" spans="1:1" ht="17.25" x14ac:dyDescent="0.25">
      <c r="A13" s="65"/>
    </row>
    <row r="14" spans="1:1" ht="17.25" x14ac:dyDescent="0.25">
      <c r="A14" s="65"/>
    </row>
    <row r="15" spans="1:1" ht="17.25" x14ac:dyDescent="0.25">
      <c r="A15" s="65"/>
    </row>
    <row r="16" spans="1:1" ht="18.75" x14ac:dyDescent="0.25">
      <c r="A16" s="63"/>
    </row>
    <row r="17" spans="1:1" ht="17.25" x14ac:dyDescent="0.25">
      <c r="A17" s="66"/>
    </row>
    <row r="18" spans="1:1" ht="17.25" x14ac:dyDescent="0.25">
      <c r="A18" s="67"/>
    </row>
    <row r="19" spans="1:1" ht="17.25" x14ac:dyDescent="0.25">
      <c r="A19" s="67"/>
    </row>
    <row r="20" spans="1:1" ht="17.25" x14ac:dyDescent="0.25">
      <c r="A20" s="67"/>
    </row>
    <row r="21" spans="1:1" ht="17.25" x14ac:dyDescent="0.25">
      <c r="A21" s="67"/>
    </row>
    <row r="22" spans="1:1" ht="17.25" x14ac:dyDescent="0.25">
      <c r="A22" s="67"/>
    </row>
    <row r="23" spans="1:1" ht="17.25" x14ac:dyDescent="0.25">
      <c r="A23" s="67"/>
    </row>
    <row r="24" spans="1:1" ht="17.25" x14ac:dyDescent="0.25">
      <c r="A24" s="67"/>
    </row>
    <row r="25" spans="1:1" ht="17.25" x14ac:dyDescent="0.25">
      <c r="A25" s="66"/>
    </row>
    <row r="26" spans="1:1" ht="17.25" x14ac:dyDescent="0.3">
      <c r="A26" s="68"/>
    </row>
    <row r="27" spans="1:1" ht="17.25" x14ac:dyDescent="0.3">
      <c r="A27" s="68"/>
    </row>
    <row r="28" spans="1:1" ht="17.25" x14ac:dyDescent="0.25">
      <c r="A28" s="66"/>
    </row>
    <row r="29" spans="1:1" ht="17.25" x14ac:dyDescent="0.25">
      <c r="A29" s="67"/>
    </row>
    <row r="30" spans="1:1" ht="17.25" x14ac:dyDescent="0.25">
      <c r="A30" s="67"/>
    </row>
    <row r="31" spans="1:1" ht="17.25" x14ac:dyDescent="0.25">
      <c r="A31" s="67"/>
    </row>
    <row r="32" spans="1:1" ht="17.25" x14ac:dyDescent="0.25">
      <c r="A32" s="67"/>
    </row>
    <row r="33" spans="1:1" ht="17.25" x14ac:dyDescent="0.25">
      <c r="A33" s="67"/>
    </row>
    <row r="34" spans="1:1" ht="18.75" x14ac:dyDescent="0.25">
      <c r="A34" s="63"/>
    </row>
    <row r="35" spans="1:1" ht="17.25" x14ac:dyDescent="0.25">
      <c r="A35" s="66"/>
    </row>
    <row r="36" spans="1:1" ht="17.25" x14ac:dyDescent="0.25">
      <c r="A36" s="67"/>
    </row>
    <row r="37" spans="1:1" ht="17.25" x14ac:dyDescent="0.25">
      <c r="A37" s="67"/>
    </row>
    <row r="38" spans="1:1" ht="17.25" x14ac:dyDescent="0.25">
      <c r="A38" s="67"/>
    </row>
    <row r="39" spans="1:1" ht="17.25" x14ac:dyDescent="0.25">
      <c r="A39" s="67"/>
    </row>
    <row r="40" spans="1:1" ht="17.25" x14ac:dyDescent="0.25">
      <c r="A40" s="67"/>
    </row>
    <row r="41" spans="1:1" ht="17.25" x14ac:dyDescent="0.25">
      <c r="A41" s="66"/>
    </row>
    <row r="42" spans="1:1" ht="17.25" x14ac:dyDescent="0.25">
      <c r="A42" s="67"/>
    </row>
    <row r="43" spans="1:1" ht="17.25" x14ac:dyDescent="0.3">
      <c r="A43" s="68"/>
    </row>
    <row r="44" spans="1:1" ht="17.25" x14ac:dyDescent="0.25">
      <c r="A44" s="66"/>
    </row>
    <row r="45" spans="1:1" ht="17.25" x14ac:dyDescent="0.3">
      <c r="A45" s="68"/>
    </row>
    <row r="46" spans="1:1" ht="17.25" x14ac:dyDescent="0.25">
      <c r="A46" s="67"/>
    </row>
    <row r="47" spans="1:1" ht="17.25" x14ac:dyDescent="0.25">
      <c r="A47" s="67"/>
    </row>
    <row r="48" spans="1:1" ht="17.25" x14ac:dyDescent="0.25">
      <c r="A48" s="67"/>
    </row>
    <row r="49" spans="1:1" ht="17.25" x14ac:dyDescent="0.3">
      <c r="A49" s="68"/>
    </row>
    <row r="50" spans="1:1" ht="17.25" x14ac:dyDescent="0.25">
      <c r="A50" s="66"/>
    </row>
    <row r="51" spans="1:1" ht="17.25" x14ac:dyDescent="0.3">
      <c r="A51" s="68"/>
    </row>
    <row r="52" spans="1:1" ht="17.25" x14ac:dyDescent="0.25">
      <c r="A52" s="67"/>
    </row>
    <row r="53" spans="1:1" ht="17.25" x14ac:dyDescent="0.3">
      <c r="A53" s="68"/>
    </row>
    <row r="54" spans="1:1" ht="17.25" x14ac:dyDescent="0.25">
      <c r="A54" s="66"/>
    </row>
    <row r="55" spans="1:1" ht="17.25" x14ac:dyDescent="0.3">
      <c r="A55" s="68"/>
    </row>
    <row r="56" spans="1:1" ht="17.25" x14ac:dyDescent="0.25">
      <c r="A56" s="67"/>
    </row>
    <row r="57" spans="1:1" ht="17.25" x14ac:dyDescent="0.25">
      <c r="A57" s="67"/>
    </row>
    <row r="58" spans="1:1" ht="17.25" x14ac:dyDescent="0.25">
      <c r="A58" s="67"/>
    </row>
    <row r="59" spans="1:1" ht="17.25" x14ac:dyDescent="0.25">
      <c r="A59" s="66"/>
    </row>
    <row r="60" spans="1:1" ht="17.25" x14ac:dyDescent="0.25">
      <c r="A60" s="67"/>
    </row>
    <row r="61" spans="1:1" ht="17.25" x14ac:dyDescent="0.25">
      <c r="A61" s="69"/>
    </row>
    <row r="62" spans="1:1" ht="18.75" x14ac:dyDescent="0.25">
      <c r="A62" s="63"/>
    </row>
    <row r="63" spans="1:1" ht="17.25" x14ac:dyDescent="0.25">
      <c r="A63" s="66"/>
    </row>
    <row r="64" spans="1:1" ht="17.25" x14ac:dyDescent="0.25">
      <c r="A64" s="67"/>
    </row>
    <row r="65" spans="1:1" ht="17.25" x14ac:dyDescent="0.25">
      <c r="A65" s="67"/>
    </row>
    <row r="66" spans="1:1" ht="17.25" x14ac:dyDescent="0.25">
      <c r="A66" s="65"/>
    </row>
    <row r="67" spans="1:1" ht="17.25" x14ac:dyDescent="0.25">
      <c r="A67" s="65"/>
    </row>
    <row r="68" spans="1:1" ht="17.25" x14ac:dyDescent="0.25">
      <c r="A68" s="65"/>
    </row>
    <row r="69" spans="1:1" ht="17.25" x14ac:dyDescent="0.25">
      <c r="A69" s="70"/>
    </row>
    <row r="70" spans="1:1" ht="17.25" x14ac:dyDescent="0.25">
      <c r="A70" s="65"/>
    </row>
    <row r="71" spans="1:1" ht="17.25" x14ac:dyDescent="0.25">
      <c r="A71" s="65"/>
    </row>
    <row r="72" spans="1:1" ht="17.25" x14ac:dyDescent="0.25">
      <c r="A72" s="70"/>
    </row>
    <row r="73" spans="1:1" ht="17.25" x14ac:dyDescent="0.25">
      <c r="A73" s="65"/>
    </row>
    <row r="74" spans="1:1" ht="17.25" x14ac:dyDescent="0.25">
      <c r="A74" s="70"/>
    </row>
    <row r="75" spans="1:1" ht="17.25" x14ac:dyDescent="0.25">
      <c r="A75" s="65"/>
    </row>
    <row r="76" spans="1:1" ht="17.25" x14ac:dyDescent="0.25">
      <c r="A76" s="65"/>
    </row>
    <row r="77" spans="1:1" ht="17.25" x14ac:dyDescent="0.25">
      <c r="A77" s="65"/>
    </row>
    <row r="78" spans="1:1" ht="17.25" x14ac:dyDescent="0.25">
      <c r="A78" s="70"/>
    </row>
    <row r="79" spans="1:1" ht="17.25" x14ac:dyDescent="0.3">
      <c r="A79" s="64"/>
    </row>
    <row r="80" spans="1:1" ht="17.25" x14ac:dyDescent="0.25">
      <c r="A80" s="70"/>
    </row>
    <row r="81" spans="1:1" ht="17.25" x14ac:dyDescent="0.25">
      <c r="A81" s="65"/>
    </row>
    <row r="82" spans="1:1" ht="17.25" x14ac:dyDescent="0.25">
      <c r="A82" s="65"/>
    </row>
    <row r="83" spans="1:1" ht="17.25" x14ac:dyDescent="0.25">
      <c r="A83" s="65"/>
    </row>
    <row r="84" spans="1:1" ht="17.25" x14ac:dyDescent="0.25">
      <c r="A84" s="65"/>
    </row>
    <row r="85" spans="1:1" ht="17.25" x14ac:dyDescent="0.25">
      <c r="A85" s="65"/>
    </row>
    <row r="86" spans="1:1" ht="17.25" x14ac:dyDescent="0.25">
      <c r="A86" s="70"/>
    </row>
    <row r="87" spans="1:1" ht="17.25" x14ac:dyDescent="0.25">
      <c r="A87" s="65"/>
    </row>
    <row r="88" spans="1:1" ht="17.25" x14ac:dyDescent="0.25">
      <c r="A88" s="65"/>
    </row>
    <row r="89" spans="1:1" ht="17.25" x14ac:dyDescent="0.25">
      <c r="A89" s="70"/>
    </row>
    <row r="90" spans="1:1" ht="17.25" x14ac:dyDescent="0.25">
      <c r="A90" s="65"/>
    </row>
    <row r="91" spans="1:1" ht="17.25" x14ac:dyDescent="0.25">
      <c r="A91" s="70"/>
    </row>
    <row r="92" spans="1:1" ht="17.25" x14ac:dyDescent="0.3">
      <c r="A92" s="64"/>
    </row>
    <row r="93" spans="1:1" ht="17.25" x14ac:dyDescent="0.25">
      <c r="A93" s="65"/>
    </row>
    <row r="94" spans="1:1" ht="17.25" x14ac:dyDescent="0.25">
      <c r="A94" s="65"/>
    </row>
    <row r="95" spans="1:1" ht="18.75" x14ac:dyDescent="0.25">
      <c r="A95" s="63"/>
    </row>
    <row r="96" spans="1:1" ht="17.25" x14ac:dyDescent="0.3">
      <c r="A96" s="64"/>
    </row>
    <row r="97" spans="1:1" ht="17.25" x14ac:dyDescent="0.3">
      <c r="A97" s="64"/>
    </row>
    <row r="98" spans="1:1" ht="17.25" x14ac:dyDescent="0.25">
      <c r="A98" s="70"/>
    </row>
    <row r="99" spans="1:1" ht="17.25" x14ac:dyDescent="0.25">
      <c r="A99" s="62"/>
    </row>
    <row r="100" spans="1:1" ht="17.25" x14ac:dyDescent="0.25">
      <c r="A100" s="65"/>
    </row>
    <row r="101" spans="1:1" ht="17.25" x14ac:dyDescent="0.25">
      <c r="A101" s="65"/>
    </row>
    <row r="102" spans="1:1" ht="17.25" x14ac:dyDescent="0.25">
      <c r="A102" s="65"/>
    </row>
    <row r="103" spans="1:1" ht="17.25" x14ac:dyDescent="0.25">
      <c r="A103" s="65"/>
    </row>
    <row r="104" spans="1:1" ht="17.25" x14ac:dyDescent="0.25">
      <c r="A104" s="65"/>
    </row>
    <row r="105" spans="1:1" ht="17.25" x14ac:dyDescent="0.25">
      <c r="A105" s="62"/>
    </row>
    <row r="106" spans="1:1" ht="17.25" x14ac:dyDescent="0.25">
      <c r="A106" s="65"/>
    </row>
    <row r="107" spans="1:1" ht="17.25" x14ac:dyDescent="0.25">
      <c r="A107" s="65"/>
    </row>
    <row r="108" spans="1:1" ht="17.25" x14ac:dyDescent="0.25">
      <c r="A108" s="65"/>
    </row>
    <row r="109" spans="1:1" ht="17.25" x14ac:dyDescent="0.25">
      <c r="A109" s="65"/>
    </row>
    <row r="110" spans="1:1" ht="17.25" x14ac:dyDescent="0.25">
      <c r="A110" s="65"/>
    </row>
    <row r="111" spans="1:1" ht="17.25" x14ac:dyDescent="0.25">
      <c r="A111" s="65"/>
    </row>
    <row r="112" spans="1:1" ht="17.25" x14ac:dyDescent="0.25">
      <c r="A112" s="70"/>
    </row>
    <row r="113" spans="1:1" ht="17.25" x14ac:dyDescent="0.25">
      <c r="A113" s="65"/>
    </row>
    <row r="114" spans="1:1" ht="17.25" x14ac:dyDescent="0.25">
      <c r="A114" s="62"/>
    </row>
    <row r="115" spans="1:1" ht="17.25" x14ac:dyDescent="0.25">
      <c r="A115" s="65"/>
    </row>
    <row r="116" spans="1:1" ht="17.25" x14ac:dyDescent="0.25">
      <c r="A116" s="65"/>
    </row>
    <row r="117" spans="1:1" ht="17.25" x14ac:dyDescent="0.25">
      <c r="A117" s="62"/>
    </row>
    <row r="118" spans="1:1" ht="17.25" x14ac:dyDescent="0.25">
      <c r="A118" s="65"/>
    </row>
    <row r="119" spans="1:1" ht="17.25" x14ac:dyDescent="0.25">
      <c r="A119" s="65"/>
    </row>
    <row r="120" spans="1:1" ht="17.25" x14ac:dyDescent="0.25">
      <c r="A120" s="65"/>
    </row>
    <row r="121" spans="1:1" ht="17.25" x14ac:dyDescent="0.25">
      <c r="A121" s="70"/>
    </row>
    <row r="122" spans="1:1" ht="17.25" x14ac:dyDescent="0.25">
      <c r="A122" s="62"/>
    </row>
    <row r="123" spans="1:1" ht="17.25" x14ac:dyDescent="0.25">
      <c r="A123" s="62"/>
    </row>
    <row r="124" spans="1:1" ht="17.25" x14ac:dyDescent="0.25">
      <c r="A124" s="65"/>
    </row>
    <row r="125" spans="1:1" ht="17.25" x14ac:dyDescent="0.25">
      <c r="A125" s="65"/>
    </row>
    <row r="126" spans="1:1" ht="17.25" x14ac:dyDescent="0.25">
      <c r="A126" s="65"/>
    </row>
    <row r="127" spans="1:1" ht="17.25" x14ac:dyDescent="0.25">
      <c r="A127" s="65"/>
    </row>
    <row r="128" spans="1:1" ht="17.25" x14ac:dyDescent="0.25">
      <c r="A128" s="65"/>
    </row>
    <row r="129" spans="1:1" ht="17.25" x14ac:dyDescent="0.25">
      <c r="A129" s="70"/>
    </row>
    <row r="130" spans="1:1" ht="17.25" x14ac:dyDescent="0.25">
      <c r="A130" s="65"/>
    </row>
    <row r="131" spans="1:1" ht="17.25" x14ac:dyDescent="0.25">
      <c r="A131" s="65"/>
    </row>
    <row r="132" spans="1:1" ht="17.25" x14ac:dyDescent="0.25">
      <c r="A132" s="65"/>
    </row>
    <row r="133" spans="1:1" ht="17.25" x14ac:dyDescent="0.25">
      <c r="A133" s="70"/>
    </row>
    <row r="134" spans="1:1" ht="17.25" x14ac:dyDescent="0.25">
      <c r="A134" s="62"/>
    </row>
    <row r="135" spans="1:1" ht="17.25" x14ac:dyDescent="0.25">
      <c r="A135" s="62"/>
    </row>
    <row r="136" spans="1:1" ht="18.75" x14ac:dyDescent="0.25">
      <c r="A136" s="63"/>
    </row>
    <row r="137" spans="1:1" ht="17.25" x14ac:dyDescent="0.25">
      <c r="A137" s="65"/>
    </row>
    <row r="138" spans="1:1" ht="17.25" x14ac:dyDescent="0.25">
      <c r="A138" s="67"/>
    </row>
    <row r="139" spans="1:1" ht="17.25" x14ac:dyDescent="0.25">
      <c r="A139" s="67"/>
    </row>
    <row r="140" spans="1:1" ht="17.25" x14ac:dyDescent="0.25">
      <c r="A140" s="66"/>
    </row>
    <row r="141" spans="1:1" ht="17.25" x14ac:dyDescent="0.25">
      <c r="A141" s="71"/>
    </row>
    <row r="142" spans="1:1" ht="17.25" x14ac:dyDescent="0.3">
      <c r="A142" s="68"/>
    </row>
    <row r="143" spans="1:1" ht="17.25" x14ac:dyDescent="0.25">
      <c r="A143" s="67"/>
    </row>
    <row r="144" spans="1:1" ht="17.25" x14ac:dyDescent="0.25">
      <c r="A144" s="67"/>
    </row>
    <row r="145" spans="1:1" ht="17.25" x14ac:dyDescent="0.25">
      <c r="A145" s="71"/>
    </row>
    <row r="146" spans="1:1" ht="17.25" x14ac:dyDescent="0.25">
      <c r="A146" s="66"/>
    </row>
    <row r="147" spans="1:1" ht="17.25" x14ac:dyDescent="0.25">
      <c r="A147" s="71"/>
    </row>
    <row r="148" spans="1:1" ht="17.25" x14ac:dyDescent="0.25">
      <c r="A148" s="67"/>
    </row>
    <row r="149" spans="1:1" ht="17.25" x14ac:dyDescent="0.25">
      <c r="A149" s="67"/>
    </row>
    <row r="150" spans="1:1" ht="17.25" x14ac:dyDescent="0.25">
      <c r="A150" s="67"/>
    </row>
    <row r="151" spans="1:1" ht="17.25" x14ac:dyDescent="0.25">
      <c r="A151" s="71"/>
    </row>
    <row r="152" spans="1:1" ht="17.25" x14ac:dyDescent="0.25">
      <c r="A152" s="66"/>
    </row>
    <row r="153" spans="1:1" ht="17.25" x14ac:dyDescent="0.25">
      <c r="A153" s="67"/>
    </row>
    <row r="154" spans="1:1" ht="17.25" x14ac:dyDescent="0.25">
      <c r="A154" s="67"/>
    </row>
    <row r="155" spans="1:1" ht="17.25" x14ac:dyDescent="0.25">
      <c r="A155" s="67"/>
    </row>
    <row r="156" spans="1:1" ht="17.25" x14ac:dyDescent="0.25">
      <c r="A156" s="67"/>
    </row>
    <row r="157" spans="1:1" ht="17.25" x14ac:dyDescent="0.25">
      <c r="A157" s="67"/>
    </row>
    <row r="158" spans="1:1" ht="17.25" x14ac:dyDescent="0.25">
      <c r="A158" s="67"/>
    </row>
    <row r="159" spans="1:1" ht="17.25" x14ac:dyDescent="0.25">
      <c r="A159" s="66"/>
    </row>
    <row r="160" spans="1:1" ht="17.25" x14ac:dyDescent="0.25">
      <c r="A160" s="67"/>
    </row>
    <row r="161" spans="1:1" ht="17.25" x14ac:dyDescent="0.25">
      <c r="A161" s="67"/>
    </row>
    <row r="162" spans="1:1" ht="17.25" x14ac:dyDescent="0.25">
      <c r="A162" s="67"/>
    </row>
    <row r="163" spans="1:1" ht="17.25" x14ac:dyDescent="0.25">
      <c r="A163" s="66"/>
    </row>
    <row r="164" spans="1:1" ht="17.25" x14ac:dyDescent="0.3">
      <c r="A164" s="68"/>
    </row>
    <row r="165" spans="1:1" ht="17.25" x14ac:dyDescent="0.25">
      <c r="A165" s="67"/>
    </row>
    <row r="166" spans="1:1" ht="17.25" x14ac:dyDescent="0.25">
      <c r="A166" s="66"/>
    </row>
    <row r="167" spans="1:1" ht="17.25" x14ac:dyDescent="0.25">
      <c r="A167" s="67"/>
    </row>
    <row r="168" spans="1:1" ht="17.25" x14ac:dyDescent="0.25">
      <c r="A168" s="66"/>
    </row>
    <row r="169" spans="1:1" ht="17.25" x14ac:dyDescent="0.3">
      <c r="A169" s="68"/>
    </row>
    <row r="170" spans="1:1" ht="17.25" x14ac:dyDescent="0.3">
      <c r="A170" s="68"/>
    </row>
    <row r="171" spans="1:1" ht="17.25" x14ac:dyDescent="0.3">
      <c r="A171" s="68"/>
    </row>
    <row r="172" spans="1:1" ht="17.25" x14ac:dyDescent="0.3">
      <c r="A172" s="68"/>
    </row>
    <row r="173" spans="1:1" ht="17.25" x14ac:dyDescent="0.3">
      <c r="A173" s="68"/>
    </row>
    <row r="174" spans="1:1" ht="17.25" x14ac:dyDescent="0.3">
      <c r="A174" s="68"/>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9</vt:i4>
      </vt:variant>
    </vt:vector>
  </HeadingPairs>
  <TitlesOfParts>
    <vt:vector size="15" baseType="lpstr">
      <vt:lpstr>Introduction</vt:lpstr>
      <vt:lpstr>A. ATT General</vt:lpstr>
      <vt:lpstr>B. ATT Mortgage Assets</vt:lpstr>
      <vt:lpstr>C. ATT Glossary</vt:lpstr>
      <vt:lpstr>D. Bond List</vt:lpstr>
      <vt:lpstr>Disclaimer</vt:lpstr>
      <vt:lpstr>Covered_Bond_Forum_Disclaimer</vt:lpstr>
      <vt:lpstr>'A. ATT General'!Druckbereich</vt:lpstr>
      <vt:lpstr>'B. ATT Mortgage Assets'!Druckbereich</vt:lpstr>
      <vt:lpstr>'C. ATT Glossary'!Druckbereich</vt:lpstr>
      <vt:lpstr>Disclaimer!Druckbereich</vt:lpstr>
      <vt:lpstr>Introduction!Druckbereich</vt:lpstr>
      <vt:lpstr>Disclaimer!Drucktitel</vt:lpstr>
      <vt:lpstr>Disclaimer!general_tc</vt:lpstr>
      <vt:lpstr>Disclaimer!privacy_policy</vt:lpstr>
    </vt:vector>
  </TitlesOfParts>
  <Manager/>
  <Company>European Mortgage Federation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Paolo Colonna</dc:creator>
  <cp:keywords/>
  <dc:description/>
  <cp:lastModifiedBy>Markus Payrits</cp:lastModifiedBy>
  <cp:revision/>
  <dcterms:created xsi:type="dcterms:W3CDTF">2016-04-21T08:07:20Z</dcterms:created>
  <dcterms:modified xsi:type="dcterms:W3CDTF">2023-10-11T13:11:00Z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gnore">
    <vt:bool>true</vt:bool>
  </property>
  <property fmtid="{D5CDD505-2E9C-101B-9397-08002B2CF9AE}" pid="3" name="Classification">
    <vt:lpwstr>Restricted</vt:lpwstr>
  </property>
</Properties>
</file>